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DOKUMENTA\Desktop\TABELE OMT, ENERGENTI, ISHRANA\"/>
    </mc:Choice>
  </mc:AlternateContent>
  <xr:revisionPtr revIDLastSave="0" documentId="13_ncr:1_{2BE4BC8D-976D-4B9D-A8E6-CA3A2917B7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1OMT_pzz" sheetId="1" r:id="rId1"/>
    <sheet name="T2OMT_szz" sheetId="2" r:id="rId2"/>
  </sheets>
  <definedNames>
    <definedName name="_xlnm.Print_Area" localSheetId="0">T1OMT_pzz!$A$1:$C$107</definedName>
    <definedName name="_xlnm.Print_Area" localSheetId="1">T2OMT_szz!$A$1:$C$107</definedName>
  </definedNames>
  <calcPr calcId="191029" iterate="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7" i="1" l="1"/>
  <c r="C100" i="1"/>
  <c r="C99" i="2"/>
  <c r="C94" i="2"/>
  <c r="C90" i="2"/>
  <c r="C88" i="2"/>
  <c r="C86" i="2"/>
  <c r="C83" i="2"/>
  <c r="C76" i="2"/>
  <c r="C57" i="2"/>
  <c r="C46" i="2"/>
  <c r="C41" i="2"/>
  <c r="C39" i="2"/>
  <c r="C37" i="2"/>
  <c r="C35" i="2"/>
  <c r="C32" i="2"/>
  <c r="C28" i="2"/>
  <c r="C22" i="2"/>
  <c r="C15" i="2"/>
  <c r="C8" i="2"/>
  <c r="C78" i="2"/>
  <c r="C74" i="2"/>
  <c r="C70" i="2"/>
  <c r="C62" i="2"/>
  <c r="C58" i="2"/>
  <c r="C5" i="2"/>
  <c r="C102" i="2" l="1"/>
  <c r="C99" i="1"/>
  <c r="C94" i="1"/>
  <c r="C90" i="1"/>
  <c r="C88" i="1"/>
  <c r="C86" i="1"/>
  <c r="C83" i="1"/>
  <c r="C78" i="1"/>
  <c r="C76" i="1" s="1"/>
  <c r="C74" i="1"/>
  <c r="C70" i="1"/>
  <c r="C62" i="1"/>
  <c r="C58" i="1"/>
  <c r="C46" i="1"/>
  <c r="C41" i="1"/>
  <c r="C39" i="1"/>
  <c r="C37" i="1"/>
  <c r="C35" i="1"/>
  <c r="C32" i="1"/>
  <c r="C28" i="1"/>
  <c r="C22" i="1"/>
  <c r="C15" i="1"/>
  <c r="C8" i="1"/>
  <c r="C5" i="1"/>
  <c r="C57" i="1" l="1"/>
  <c r="C102" i="1" s="1"/>
</calcChain>
</file>

<file path=xl/sharedStrings.xml><?xml version="1.0" encoding="utf-8"?>
<sst xmlns="http://schemas.openxmlformats.org/spreadsheetml/2006/main" count="222" uniqueCount="126">
  <si>
    <t>Конто</t>
  </si>
  <si>
    <t>Списак материјалних  и осталих  трошкова  који се финансирају из средстава обавезног здравственог осигурања *</t>
  </si>
  <si>
    <t>Трошкови платног промета и банкарских услуга</t>
  </si>
  <si>
    <t>трошкови платног промета и</t>
  </si>
  <si>
    <t>трошкови банкарских услуга</t>
  </si>
  <si>
    <t xml:space="preserve">Комуналне услуге </t>
  </si>
  <si>
    <t>услуге водовода и канализације</t>
  </si>
  <si>
    <t>дератизација</t>
  </si>
  <si>
    <t>димњачарске услуге</t>
  </si>
  <si>
    <t>услуге заштите имовине</t>
  </si>
  <si>
    <t>одвоз отпада</t>
  </si>
  <si>
    <t>услуге чишћења</t>
  </si>
  <si>
    <t xml:space="preserve">Услуге комуникације </t>
  </si>
  <si>
    <t>телефон, телекс и телефакс</t>
  </si>
  <si>
    <t>интернет</t>
  </si>
  <si>
    <t>услуге мобилног телефона</t>
  </si>
  <si>
    <t xml:space="preserve">услуге пошта </t>
  </si>
  <si>
    <t xml:space="preserve">услуге доставе </t>
  </si>
  <si>
    <t>остале ПТТ услуге</t>
  </si>
  <si>
    <t xml:space="preserve">Трошкови осигурања </t>
  </si>
  <si>
    <t>oсигурање зграда</t>
  </si>
  <si>
    <t>oсигурање возила</t>
  </si>
  <si>
    <t>осигурање опреме</t>
  </si>
  <si>
    <t>осигурање остале дугорочне имовине</t>
  </si>
  <si>
    <t>осигурање запослених у случају несреће на раду</t>
  </si>
  <si>
    <t xml:space="preserve">Трошкови путовања у оквиру редовног рада </t>
  </si>
  <si>
    <t>дневница (исхрана) за путовање у оквиру редовног рада</t>
  </si>
  <si>
    <t>трошкови путовања у оквиру редовног рада (авион, аутобус, воз)</t>
  </si>
  <si>
    <t>трошкови смештаја на путовању у оквиру редовног рада</t>
  </si>
  <si>
    <t xml:space="preserve">Компјутерске услуге </t>
  </si>
  <si>
    <t>услуге за одржавање софтвера</t>
  </si>
  <si>
    <t>услуге одржавања рачунара</t>
  </si>
  <si>
    <t>Услуге образовања и усавршавања запослених</t>
  </si>
  <si>
    <t>услуге образовања и усавршавања запослених</t>
  </si>
  <si>
    <t>Услуге информисања</t>
  </si>
  <si>
    <t>објављивање тендера и информативних огласа</t>
  </si>
  <si>
    <t xml:space="preserve">Услуге за домаћинство и угоститељство </t>
  </si>
  <si>
    <t>прање веша</t>
  </si>
  <si>
    <t xml:space="preserve">Медицинске услуге </t>
  </si>
  <si>
    <t>здравствена заштита по уговору</t>
  </si>
  <si>
    <t>услуге јавног здравства - инспекција и анализа</t>
  </si>
  <si>
    <t>лабораторијске услуге за услуге из Плана рада које не могу да се пруже у здравственој установи</t>
  </si>
  <si>
    <t>остале медицинске услуге за пружање услуге уговореним радницима који су изложени специфичним условима рада</t>
  </si>
  <si>
    <r>
      <t>Текуће поправке и одржавање зграда и објеката</t>
    </r>
    <r>
      <rPr>
        <b/>
        <sz val="11"/>
        <color indexed="10"/>
        <rFont val="Arial"/>
        <family val="2"/>
        <charset val="238"/>
      </rPr>
      <t xml:space="preserve"> </t>
    </r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</si>
  <si>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</si>
  <si>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</si>
  <si>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</si>
  <si>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</si>
  <si>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</t>
  </si>
  <si>
    <t>централно грејање</t>
  </si>
  <si>
    <t>електричне инсталације</t>
  </si>
  <si>
    <t>радови на комуникацијским инсталацијама</t>
  </si>
  <si>
    <t>остале услуге и материјали за текуће поправке и одржавање зграда</t>
  </si>
  <si>
    <t>текуће поправке и одржавање осталих објеката</t>
  </si>
  <si>
    <t xml:space="preserve">Текуће поправке и одржавање опреме </t>
  </si>
  <si>
    <t>текуће поправке и одржавање опреме за саобраћај</t>
  </si>
  <si>
    <t>Механичке поправке</t>
  </si>
  <si>
    <t>Поправке електричне и електронске опреме</t>
  </si>
  <si>
    <t>Лимарски радови на возилима</t>
  </si>
  <si>
    <t>текуће поправке и одржавање административне опреме</t>
  </si>
  <si>
    <t>Намештај</t>
  </si>
  <si>
    <t>Рачунарска опрема</t>
  </si>
  <si>
    <t>Опрема за комуникацију</t>
  </si>
  <si>
    <t>Електронска и фотографска опрема</t>
  </si>
  <si>
    <t>Опрема за домаћинство и угоститељство</t>
  </si>
  <si>
    <t>Биротехничка опрема</t>
  </si>
  <si>
    <t>Уградна опрема</t>
  </si>
  <si>
    <t>текуће поправке и одржавање медицинске и лабораторијске опреме</t>
  </si>
  <si>
    <t>Текуће поправке и одржавање медицинске опреме</t>
  </si>
  <si>
    <t>Текуће поправке и одржавање лабораторијске опреме</t>
  </si>
  <si>
    <t>текуће поправке и одржавање мерних и контролних инструмената</t>
  </si>
  <si>
    <t>текуће поправке и одржавање производне, моторне, непокретне и немоторне опреме</t>
  </si>
  <si>
    <t xml:space="preserve">Административни материјал </t>
  </si>
  <si>
    <t xml:space="preserve">канцеларијски материјал </t>
  </si>
  <si>
    <t xml:space="preserve">одећа, обућа и униформе </t>
  </si>
  <si>
    <t xml:space="preserve">расходи за радну униформу </t>
  </si>
  <si>
    <t>службена одећа</t>
  </si>
  <si>
    <t>униформе</t>
  </si>
  <si>
    <t>ХТЗ опрема</t>
  </si>
  <si>
    <t>Материјали за саобраћај</t>
  </si>
  <si>
    <t>уља и мазива</t>
  </si>
  <si>
    <t>остали материјал за превозна средства (резервни делови и гуме)</t>
  </si>
  <si>
    <t>Материјал за очување животне средине и науку</t>
  </si>
  <si>
    <t>Остали материјали за очување животне средине и науку</t>
  </si>
  <si>
    <t xml:space="preserve">Медицински и лабораторијски материјали </t>
  </si>
  <si>
    <t>остали медицински и лабораторијски материјали</t>
  </si>
  <si>
    <t xml:space="preserve">Материјали за одржавање хигијене и угоститељство </t>
  </si>
  <si>
    <t>хемијска средства за чишћење</t>
  </si>
  <si>
    <t>инвентар за одржавање хигијене</t>
  </si>
  <si>
    <t>остали материјал за одржавање хигијене</t>
  </si>
  <si>
    <t xml:space="preserve">Материјали за посебне намене </t>
  </si>
  <si>
    <t xml:space="preserve">потрошни материјал  </t>
  </si>
  <si>
    <t>резервни делови</t>
  </si>
  <si>
    <t>алат и инвентар</t>
  </si>
  <si>
    <t xml:space="preserve">со за путеве    </t>
  </si>
  <si>
    <t xml:space="preserve">Остали порези </t>
  </si>
  <si>
    <t>регистрација возила</t>
  </si>
  <si>
    <t>обавезне таксе (републичке таксе приликом регистрације возила)</t>
  </si>
  <si>
    <t>УКУПНО</t>
  </si>
  <si>
    <t>* Камате и судски трошкови се не исказују у средствима РФЗО</t>
  </si>
  <si>
    <t>Створене обавезе за остале намене из 5% средстава по Уговору:</t>
  </si>
  <si>
    <t>____________________</t>
  </si>
  <si>
    <t>Одговорно лице у Здравственој установи</t>
  </si>
  <si>
    <t>М.П. (Здравствене установе)</t>
  </si>
  <si>
    <t>Директор здравствене установе</t>
  </si>
  <si>
    <t>у динарима</t>
  </si>
  <si>
    <t>Створене обавезе за ОМТ за период 01.01.-31.03.2023.</t>
  </si>
  <si>
    <t>Т1ОМТ 2023</t>
  </si>
  <si>
    <t>Т2ОМТ 2023</t>
  </si>
  <si>
    <t xml:space="preserve">Створене обавезе за материјалне и остале трошкове 
у примарној здравственој заштити за период  јануар-март 2023. године </t>
  </si>
  <si>
    <t>механичке поправке</t>
  </si>
  <si>
    <t>поправке електричне и електронске опреме</t>
  </si>
  <si>
    <t>лимарски радови на возилима</t>
  </si>
  <si>
    <t>намештај</t>
  </si>
  <si>
    <t>рачунарска опрема</t>
  </si>
  <si>
    <t>опрема за комуникацију</t>
  </si>
  <si>
    <t>електронска и фотографска опрема</t>
  </si>
  <si>
    <t>опрема за домаћинство и угоститељство</t>
  </si>
  <si>
    <t>биротехничка опрема</t>
  </si>
  <si>
    <t>уградна опрема</t>
  </si>
  <si>
    <t>текуће поправке и одржавање медицинске опреме</t>
  </si>
  <si>
    <t>текуће поправке и одржавање лабораторијске опреме</t>
  </si>
  <si>
    <t>остали материјали за очување животне средине и науку</t>
  </si>
  <si>
    <t xml:space="preserve"> </t>
  </si>
  <si>
    <t xml:space="preserve">Назив зу:  00217010 Дом здравља Ивањица </t>
  </si>
  <si>
    <t xml:space="preserve">Назив зу: 00217010 Дом здравља Ивањица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</si>
</sst>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  <charset val="1"/>
    </font>
    <font>
      <u/>
      <sz val="11"/>
      <color indexed="8"/>
      <name val="Arial"/>
      <family val="2"/>
      <charset val="238"/>
    </font>
    <font>
      <b/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4">
    <xf numFmtId="0" fontId="0" fillId="0" borderId="0" xfId="0"/>
    <xf numFmtId="3" fontId="1" fillId="0" borderId="1" xfId="0" applyNumberFormat="1" applyFont="1" applyBorder="1" applyProtection="1">
      <protection locked="0"/>
    </xf>
    <xf numFmtId="3" fontId="1" fillId="2" borderId="1" xfId="0" applyNumberFormat="1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49" fontId="8" fillId="2" borderId="5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49" fontId="8" fillId="2" borderId="0" xfId="0" applyNumberFormat="1" applyFont="1" applyFill="1" applyProtection="1">
      <protection locked="0"/>
    </xf>
    <xf numFmtId="3" fontId="2" fillId="4" borderId="1" xfId="0" applyNumberFormat="1" applyFont="1" applyFill="1" applyBorder="1"/>
    <xf numFmtId="3" fontId="7" fillId="3" borderId="3" xfId="0" applyNumberFormat="1" applyFont="1" applyFill="1" applyBorder="1" applyAlignment="1" applyProtection="1">
      <alignment horizontal="left" wrapText="1"/>
      <protection locked="0"/>
    </xf>
    <xf numFmtId="0" fontId="12" fillId="5" borderId="0" xfId="1" applyFont="1" applyFill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3" fontId="2" fillId="6" borderId="1" xfId="0" applyNumberFormat="1" applyFont="1" applyFill="1" applyBorder="1"/>
    <xf numFmtId="3" fontId="6" fillId="3" borderId="1" xfId="0" applyNumberFormat="1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justify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justify" wrapText="1"/>
      <protection locked="0"/>
    </xf>
    <xf numFmtId="0" fontId="1" fillId="0" borderId="1" xfId="0" applyFont="1" applyBorder="1" applyAlignment="1" applyProtection="1">
      <alignment horizontal="justify" wrapText="1"/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justify"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3" fillId="3" borderId="1" xfId="0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 horizontal="justify" wrapText="1"/>
      <protection locked="0"/>
    </xf>
    <xf numFmtId="0" fontId="4" fillId="0" borderId="1" xfId="0" applyFont="1" applyBorder="1" applyProtection="1"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3" fontId="13" fillId="3" borderId="1" xfId="0" applyNumberFormat="1" applyFont="1" applyFill="1" applyBorder="1"/>
    <xf numFmtId="3" fontId="13" fillId="3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/>
    <xf numFmtId="0" fontId="3" fillId="2" borderId="0" xfId="0" applyFont="1" applyFill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left" wrapText="1"/>
      <protection locked="0"/>
    </xf>
    <xf numFmtId="0" fontId="7" fillId="3" borderId="2" xfId="0" applyFont="1" applyFill="1" applyBorder="1" applyAlignment="1" applyProtection="1">
      <alignment horizontal="left" wrapText="1"/>
      <protection locked="0"/>
    </xf>
    <xf numFmtId="0" fontId="7" fillId="3" borderId="6" xfId="0" applyFont="1" applyFill="1" applyBorder="1" applyAlignment="1" applyProtection="1">
      <alignment horizontal="left" wrapText="1"/>
      <protection locked="0"/>
    </xf>
  </cellXfs>
  <cellStyles count="2">
    <cellStyle name="Excel Built-in Normal" xfId="1" xr:uid="{00000000-0005-0000-0000-000000000000}"/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0"/>
  <sheetViews>
    <sheetView tabSelected="1" topLeftCell="A43" zoomScaleNormal="100" workbookViewId="0">
      <selection activeCell="I53" sqref="I53"/>
    </sheetView>
  </sheetViews>
  <sheetFormatPr defaultRowHeight="14.25" x14ac:dyDescent="0.2"/>
  <cols>
    <col min="1" max="1" width="15.7109375" style="3" customWidth="1"/>
    <col min="2" max="2" width="80.7109375" style="3" customWidth="1"/>
    <col min="3" max="3" width="20.7109375" style="3" customWidth="1"/>
    <col min="4" max="256" width="9.140625" style="3"/>
    <col min="257" max="257" width="14.7109375" style="3" customWidth="1"/>
    <col min="258" max="258" width="88.28515625" style="3" customWidth="1"/>
    <col min="259" max="259" width="21" style="3" customWidth="1"/>
    <col min="260" max="512" width="9.140625" style="3"/>
    <col min="513" max="513" width="14.7109375" style="3" customWidth="1"/>
    <col min="514" max="514" width="88.28515625" style="3" customWidth="1"/>
    <col min="515" max="515" width="21" style="3" customWidth="1"/>
    <col min="516" max="768" width="9.140625" style="3"/>
    <col min="769" max="769" width="14.7109375" style="3" customWidth="1"/>
    <col min="770" max="770" width="88.28515625" style="3" customWidth="1"/>
    <col min="771" max="771" width="21" style="3" customWidth="1"/>
    <col min="772" max="1024" width="9.140625" style="3"/>
    <col min="1025" max="1025" width="14.7109375" style="3" customWidth="1"/>
    <col min="1026" max="1026" width="88.28515625" style="3" customWidth="1"/>
    <col min="1027" max="1027" width="21" style="3" customWidth="1"/>
    <col min="1028" max="1280" width="9.140625" style="3"/>
    <col min="1281" max="1281" width="14.7109375" style="3" customWidth="1"/>
    <col min="1282" max="1282" width="88.28515625" style="3" customWidth="1"/>
    <col min="1283" max="1283" width="21" style="3" customWidth="1"/>
    <col min="1284" max="1536" width="9.140625" style="3"/>
    <col min="1537" max="1537" width="14.7109375" style="3" customWidth="1"/>
    <col min="1538" max="1538" width="88.28515625" style="3" customWidth="1"/>
    <col min="1539" max="1539" width="21" style="3" customWidth="1"/>
    <col min="1540" max="1792" width="9.140625" style="3"/>
    <col min="1793" max="1793" width="14.7109375" style="3" customWidth="1"/>
    <col min="1794" max="1794" width="88.28515625" style="3" customWidth="1"/>
    <col min="1795" max="1795" width="21" style="3" customWidth="1"/>
    <col min="1796" max="2048" width="9.140625" style="3"/>
    <col min="2049" max="2049" width="14.7109375" style="3" customWidth="1"/>
    <col min="2050" max="2050" width="88.28515625" style="3" customWidth="1"/>
    <col min="2051" max="2051" width="21" style="3" customWidth="1"/>
    <col min="2052" max="2304" width="9.140625" style="3"/>
    <col min="2305" max="2305" width="14.7109375" style="3" customWidth="1"/>
    <col min="2306" max="2306" width="88.28515625" style="3" customWidth="1"/>
    <col min="2307" max="2307" width="21" style="3" customWidth="1"/>
    <col min="2308" max="2560" width="9.140625" style="3"/>
    <col min="2561" max="2561" width="14.7109375" style="3" customWidth="1"/>
    <col min="2562" max="2562" width="88.28515625" style="3" customWidth="1"/>
    <col min="2563" max="2563" width="21" style="3" customWidth="1"/>
    <col min="2564" max="2816" width="9.140625" style="3"/>
    <col min="2817" max="2817" width="14.7109375" style="3" customWidth="1"/>
    <col min="2818" max="2818" width="88.28515625" style="3" customWidth="1"/>
    <col min="2819" max="2819" width="21" style="3" customWidth="1"/>
    <col min="2820" max="3072" width="9.140625" style="3"/>
    <col min="3073" max="3073" width="14.7109375" style="3" customWidth="1"/>
    <col min="3074" max="3074" width="88.28515625" style="3" customWidth="1"/>
    <col min="3075" max="3075" width="21" style="3" customWidth="1"/>
    <col min="3076" max="3328" width="9.140625" style="3"/>
    <col min="3329" max="3329" width="14.7109375" style="3" customWidth="1"/>
    <col min="3330" max="3330" width="88.28515625" style="3" customWidth="1"/>
    <col min="3331" max="3331" width="21" style="3" customWidth="1"/>
    <col min="3332" max="3584" width="9.140625" style="3"/>
    <col min="3585" max="3585" width="14.7109375" style="3" customWidth="1"/>
    <col min="3586" max="3586" width="88.28515625" style="3" customWidth="1"/>
    <col min="3587" max="3587" width="21" style="3" customWidth="1"/>
    <col min="3588" max="3840" width="9.140625" style="3"/>
    <col min="3841" max="3841" width="14.7109375" style="3" customWidth="1"/>
    <col min="3842" max="3842" width="88.28515625" style="3" customWidth="1"/>
    <col min="3843" max="3843" width="21" style="3" customWidth="1"/>
    <col min="3844" max="4096" width="9.140625" style="3"/>
    <col min="4097" max="4097" width="14.7109375" style="3" customWidth="1"/>
    <col min="4098" max="4098" width="88.28515625" style="3" customWidth="1"/>
    <col min="4099" max="4099" width="21" style="3" customWidth="1"/>
    <col min="4100" max="4352" width="9.140625" style="3"/>
    <col min="4353" max="4353" width="14.7109375" style="3" customWidth="1"/>
    <col min="4354" max="4354" width="88.28515625" style="3" customWidth="1"/>
    <col min="4355" max="4355" width="21" style="3" customWidth="1"/>
    <col min="4356" max="4608" width="9.140625" style="3"/>
    <col min="4609" max="4609" width="14.7109375" style="3" customWidth="1"/>
    <col min="4610" max="4610" width="88.28515625" style="3" customWidth="1"/>
    <col min="4611" max="4611" width="21" style="3" customWidth="1"/>
    <col min="4612" max="4864" width="9.140625" style="3"/>
    <col min="4865" max="4865" width="14.7109375" style="3" customWidth="1"/>
    <col min="4866" max="4866" width="88.28515625" style="3" customWidth="1"/>
    <col min="4867" max="4867" width="21" style="3" customWidth="1"/>
    <col min="4868" max="5120" width="9.140625" style="3"/>
    <col min="5121" max="5121" width="14.7109375" style="3" customWidth="1"/>
    <col min="5122" max="5122" width="88.28515625" style="3" customWidth="1"/>
    <col min="5123" max="5123" width="21" style="3" customWidth="1"/>
    <col min="5124" max="5376" width="9.140625" style="3"/>
    <col min="5377" max="5377" width="14.7109375" style="3" customWidth="1"/>
    <col min="5378" max="5378" width="88.28515625" style="3" customWidth="1"/>
    <col min="5379" max="5379" width="21" style="3" customWidth="1"/>
    <col min="5380" max="5632" width="9.140625" style="3"/>
    <col min="5633" max="5633" width="14.7109375" style="3" customWidth="1"/>
    <col min="5634" max="5634" width="88.28515625" style="3" customWidth="1"/>
    <col min="5635" max="5635" width="21" style="3" customWidth="1"/>
    <col min="5636" max="5888" width="9.140625" style="3"/>
    <col min="5889" max="5889" width="14.7109375" style="3" customWidth="1"/>
    <col min="5890" max="5890" width="88.28515625" style="3" customWidth="1"/>
    <col min="5891" max="5891" width="21" style="3" customWidth="1"/>
    <col min="5892" max="6144" width="9.140625" style="3"/>
    <col min="6145" max="6145" width="14.7109375" style="3" customWidth="1"/>
    <col min="6146" max="6146" width="88.28515625" style="3" customWidth="1"/>
    <col min="6147" max="6147" width="21" style="3" customWidth="1"/>
    <col min="6148" max="6400" width="9.140625" style="3"/>
    <col min="6401" max="6401" width="14.7109375" style="3" customWidth="1"/>
    <col min="6402" max="6402" width="88.28515625" style="3" customWidth="1"/>
    <col min="6403" max="6403" width="21" style="3" customWidth="1"/>
    <col min="6404" max="6656" width="9.140625" style="3"/>
    <col min="6657" max="6657" width="14.7109375" style="3" customWidth="1"/>
    <col min="6658" max="6658" width="88.28515625" style="3" customWidth="1"/>
    <col min="6659" max="6659" width="21" style="3" customWidth="1"/>
    <col min="6660" max="6912" width="9.140625" style="3"/>
    <col min="6913" max="6913" width="14.7109375" style="3" customWidth="1"/>
    <col min="6914" max="6914" width="88.28515625" style="3" customWidth="1"/>
    <col min="6915" max="6915" width="21" style="3" customWidth="1"/>
    <col min="6916" max="7168" width="9.140625" style="3"/>
    <col min="7169" max="7169" width="14.7109375" style="3" customWidth="1"/>
    <col min="7170" max="7170" width="88.28515625" style="3" customWidth="1"/>
    <col min="7171" max="7171" width="21" style="3" customWidth="1"/>
    <col min="7172" max="7424" width="9.140625" style="3"/>
    <col min="7425" max="7425" width="14.7109375" style="3" customWidth="1"/>
    <col min="7426" max="7426" width="88.28515625" style="3" customWidth="1"/>
    <col min="7427" max="7427" width="21" style="3" customWidth="1"/>
    <col min="7428" max="7680" width="9.140625" style="3"/>
    <col min="7681" max="7681" width="14.7109375" style="3" customWidth="1"/>
    <col min="7682" max="7682" width="88.28515625" style="3" customWidth="1"/>
    <col min="7683" max="7683" width="21" style="3" customWidth="1"/>
    <col min="7684" max="7936" width="9.140625" style="3"/>
    <col min="7937" max="7937" width="14.7109375" style="3" customWidth="1"/>
    <col min="7938" max="7938" width="88.28515625" style="3" customWidth="1"/>
    <col min="7939" max="7939" width="21" style="3" customWidth="1"/>
    <col min="7940" max="8192" width="9.140625" style="3"/>
    <col min="8193" max="8193" width="14.7109375" style="3" customWidth="1"/>
    <col min="8194" max="8194" width="88.28515625" style="3" customWidth="1"/>
    <col min="8195" max="8195" width="21" style="3" customWidth="1"/>
    <col min="8196" max="8448" width="9.140625" style="3"/>
    <col min="8449" max="8449" width="14.7109375" style="3" customWidth="1"/>
    <col min="8450" max="8450" width="88.28515625" style="3" customWidth="1"/>
    <col min="8451" max="8451" width="21" style="3" customWidth="1"/>
    <col min="8452" max="8704" width="9.140625" style="3"/>
    <col min="8705" max="8705" width="14.7109375" style="3" customWidth="1"/>
    <col min="8706" max="8706" width="88.28515625" style="3" customWidth="1"/>
    <col min="8707" max="8707" width="21" style="3" customWidth="1"/>
    <col min="8708" max="8960" width="9.140625" style="3"/>
    <col min="8961" max="8961" width="14.7109375" style="3" customWidth="1"/>
    <col min="8962" max="8962" width="88.28515625" style="3" customWidth="1"/>
    <col min="8963" max="8963" width="21" style="3" customWidth="1"/>
    <col min="8964" max="9216" width="9.140625" style="3"/>
    <col min="9217" max="9217" width="14.7109375" style="3" customWidth="1"/>
    <col min="9218" max="9218" width="88.28515625" style="3" customWidth="1"/>
    <col min="9219" max="9219" width="21" style="3" customWidth="1"/>
    <col min="9220" max="9472" width="9.140625" style="3"/>
    <col min="9473" max="9473" width="14.7109375" style="3" customWidth="1"/>
    <col min="9474" max="9474" width="88.28515625" style="3" customWidth="1"/>
    <col min="9475" max="9475" width="21" style="3" customWidth="1"/>
    <col min="9476" max="9728" width="9.140625" style="3"/>
    <col min="9729" max="9729" width="14.7109375" style="3" customWidth="1"/>
    <col min="9730" max="9730" width="88.28515625" style="3" customWidth="1"/>
    <col min="9731" max="9731" width="21" style="3" customWidth="1"/>
    <col min="9732" max="9984" width="9.140625" style="3"/>
    <col min="9985" max="9985" width="14.7109375" style="3" customWidth="1"/>
    <col min="9986" max="9986" width="88.28515625" style="3" customWidth="1"/>
    <col min="9987" max="9987" width="21" style="3" customWidth="1"/>
    <col min="9988" max="10240" width="9.140625" style="3"/>
    <col min="10241" max="10241" width="14.7109375" style="3" customWidth="1"/>
    <col min="10242" max="10242" width="88.28515625" style="3" customWidth="1"/>
    <col min="10243" max="10243" width="21" style="3" customWidth="1"/>
    <col min="10244" max="10496" width="9.140625" style="3"/>
    <col min="10497" max="10497" width="14.7109375" style="3" customWidth="1"/>
    <col min="10498" max="10498" width="88.28515625" style="3" customWidth="1"/>
    <col min="10499" max="10499" width="21" style="3" customWidth="1"/>
    <col min="10500" max="10752" width="9.140625" style="3"/>
    <col min="10753" max="10753" width="14.7109375" style="3" customWidth="1"/>
    <col min="10754" max="10754" width="88.28515625" style="3" customWidth="1"/>
    <col min="10755" max="10755" width="21" style="3" customWidth="1"/>
    <col min="10756" max="11008" width="9.140625" style="3"/>
    <col min="11009" max="11009" width="14.7109375" style="3" customWidth="1"/>
    <col min="11010" max="11010" width="88.28515625" style="3" customWidth="1"/>
    <col min="11011" max="11011" width="21" style="3" customWidth="1"/>
    <col min="11012" max="11264" width="9.140625" style="3"/>
    <col min="11265" max="11265" width="14.7109375" style="3" customWidth="1"/>
    <col min="11266" max="11266" width="88.28515625" style="3" customWidth="1"/>
    <col min="11267" max="11267" width="21" style="3" customWidth="1"/>
    <col min="11268" max="11520" width="9.140625" style="3"/>
    <col min="11521" max="11521" width="14.7109375" style="3" customWidth="1"/>
    <col min="11522" max="11522" width="88.28515625" style="3" customWidth="1"/>
    <col min="11523" max="11523" width="21" style="3" customWidth="1"/>
    <col min="11524" max="11776" width="9.140625" style="3"/>
    <col min="11777" max="11777" width="14.7109375" style="3" customWidth="1"/>
    <col min="11778" max="11778" width="88.28515625" style="3" customWidth="1"/>
    <col min="11779" max="11779" width="21" style="3" customWidth="1"/>
    <col min="11780" max="12032" width="9.140625" style="3"/>
    <col min="12033" max="12033" width="14.7109375" style="3" customWidth="1"/>
    <col min="12034" max="12034" width="88.28515625" style="3" customWidth="1"/>
    <col min="12035" max="12035" width="21" style="3" customWidth="1"/>
    <col min="12036" max="12288" width="9.140625" style="3"/>
    <col min="12289" max="12289" width="14.7109375" style="3" customWidth="1"/>
    <col min="12290" max="12290" width="88.28515625" style="3" customWidth="1"/>
    <col min="12291" max="12291" width="21" style="3" customWidth="1"/>
    <col min="12292" max="12544" width="9.140625" style="3"/>
    <col min="12545" max="12545" width="14.7109375" style="3" customWidth="1"/>
    <col min="12546" max="12546" width="88.28515625" style="3" customWidth="1"/>
    <col min="12547" max="12547" width="21" style="3" customWidth="1"/>
    <col min="12548" max="12800" width="9.140625" style="3"/>
    <col min="12801" max="12801" width="14.7109375" style="3" customWidth="1"/>
    <col min="12802" max="12802" width="88.28515625" style="3" customWidth="1"/>
    <col min="12803" max="12803" width="21" style="3" customWidth="1"/>
    <col min="12804" max="13056" width="9.140625" style="3"/>
    <col min="13057" max="13057" width="14.7109375" style="3" customWidth="1"/>
    <col min="13058" max="13058" width="88.28515625" style="3" customWidth="1"/>
    <col min="13059" max="13059" width="21" style="3" customWidth="1"/>
    <col min="13060" max="13312" width="9.140625" style="3"/>
    <col min="13313" max="13313" width="14.7109375" style="3" customWidth="1"/>
    <col min="13314" max="13314" width="88.28515625" style="3" customWidth="1"/>
    <col min="13315" max="13315" width="21" style="3" customWidth="1"/>
    <col min="13316" max="13568" width="9.140625" style="3"/>
    <col min="13569" max="13569" width="14.7109375" style="3" customWidth="1"/>
    <col min="13570" max="13570" width="88.28515625" style="3" customWidth="1"/>
    <col min="13571" max="13571" width="21" style="3" customWidth="1"/>
    <col min="13572" max="13824" width="9.140625" style="3"/>
    <col min="13825" max="13825" width="14.7109375" style="3" customWidth="1"/>
    <col min="13826" max="13826" width="88.28515625" style="3" customWidth="1"/>
    <col min="13827" max="13827" width="21" style="3" customWidth="1"/>
    <col min="13828" max="14080" width="9.140625" style="3"/>
    <col min="14081" max="14081" width="14.7109375" style="3" customWidth="1"/>
    <col min="14082" max="14082" width="88.28515625" style="3" customWidth="1"/>
    <col min="14083" max="14083" width="21" style="3" customWidth="1"/>
    <col min="14084" max="14336" width="9.140625" style="3"/>
    <col min="14337" max="14337" width="14.7109375" style="3" customWidth="1"/>
    <col min="14338" max="14338" width="88.28515625" style="3" customWidth="1"/>
    <col min="14339" max="14339" width="21" style="3" customWidth="1"/>
    <col min="14340" max="14592" width="9.140625" style="3"/>
    <col min="14593" max="14593" width="14.7109375" style="3" customWidth="1"/>
    <col min="14594" max="14594" width="88.28515625" style="3" customWidth="1"/>
    <col min="14595" max="14595" width="21" style="3" customWidth="1"/>
    <col min="14596" max="14848" width="9.140625" style="3"/>
    <col min="14849" max="14849" width="14.7109375" style="3" customWidth="1"/>
    <col min="14850" max="14850" width="88.28515625" style="3" customWidth="1"/>
    <col min="14851" max="14851" width="21" style="3" customWidth="1"/>
    <col min="14852" max="15104" width="9.140625" style="3"/>
    <col min="15105" max="15105" width="14.7109375" style="3" customWidth="1"/>
    <col min="15106" max="15106" width="88.28515625" style="3" customWidth="1"/>
    <col min="15107" max="15107" width="21" style="3" customWidth="1"/>
    <col min="15108" max="15360" width="9.140625" style="3"/>
    <col min="15361" max="15361" width="14.7109375" style="3" customWidth="1"/>
    <col min="15362" max="15362" width="88.28515625" style="3" customWidth="1"/>
    <col min="15363" max="15363" width="21" style="3" customWidth="1"/>
    <col min="15364" max="15616" width="9.140625" style="3"/>
    <col min="15617" max="15617" width="14.7109375" style="3" customWidth="1"/>
    <col min="15618" max="15618" width="88.28515625" style="3" customWidth="1"/>
    <col min="15619" max="15619" width="21" style="3" customWidth="1"/>
    <col min="15620" max="15872" width="9.140625" style="3"/>
    <col min="15873" max="15873" width="14.7109375" style="3" customWidth="1"/>
    <col min="15874" max="15874" width="88.28515625" style="3" customWidth="1"/>
    <col min="15875" max="15875" width="21" style="3" customWidth="1"/>
    <col min="15876" max="16128" width="9.140625" style="3"/>
    <col min="16129" max="16129" width="14.7109375" style="3" customWidth="1"/>
    <col min="16130" max="16130" width="88.28515625" style="3" customWidth="1"/>
    <col min="16131" max="16131" width="21" style="3" customWidth="1"/>
    <col min="16132" max="16384" width="9.140625" style="3"/>
  </cols>
  <sheetData>
    <row r="1" spans="1:3" ht="31.5" customHeight="1" x14ac:dyDescent="0.25">
      <c r="A1" s="15" t="s">
        <v>125</v>
      </c>
      <c r="B1" s="11"/>
      <c r="C1" s="7" t="s">
        <v>107</v>
      </c>
    </row>
    <row r="2" spans="1:3" ht="34.5" customHeight="1" x14ac:dyDescent="0.2">
      <c r="A2" s="38" t="s">
        <v>109</v>
      </c>
      <c r="B2" s="38"/>
      <c r="C2" s="38"/>
    </row>
    <row r="3" spans="1:3" ht="15" customHeight="1" x14ac:dyDescent="0.2">
      <c r="B3" s="4"/>
      <c r="C3" s="16" t="s">
        <v>105</v>
      </c>
    </row>
    <row r="4" spans="1:3" ht="45" x14ac:dyDescent="0.2">
      <c r="A4" s="17" t="s">
        <v>0</v>
      </c>
      <c r="B4" s="17" t="s">
        <v>1</v>
      </c>
      <c r="C4" s="18" t="s">
        <v>106</v>
      </c>
    </row>
    <row r="5" spans="1:3" ht="15" x14ac:dyDescent="0.25">
      <c r="A5" s="19">
        <v>421100</v>
      </c>
      <c r="B5" s="20" t="s">
        <v>2</v>
      </c>
      <c r="C5" s="9">
        <f>SUM(C6:C7)</f>
        <v>78504.61</v>
      </c>
    </row>
    <row r="6" spans="1:3" x14ac:dyDescent="0.2">
      <c r="A6" s="21">
        <v>421111</v>
      </c>
      <c r="B6" s="22" t="s">
        <v>3</v>
      </c>
      <c r="C6" s="1">
        <v>78504.61</v>
      </c>
    </row>
    <row r="7" spans="1:3" x14ac:dyDescent="0.2">
      <c r="A7" s="21">
        <v>421121</v>
      </c>
      <c r="B7" s="23" t="s">
        <v>4</v>
      </c>
      <c r="C7" s="1"/>
    </row>
    <row r="8" spans="1:3" ht="15" x14ac:dyDescent="0.25">
      <c r="A8" s="19">
        <v>421300</v>
      </c>
      <c r="B8" s="20" t="s">
        <v>5</v>
      </c>
      <c r="C8" s="9">
        <f>SUM(C9:C14)</f>
        <v>360050</v>
      </c>
    </row>
    <row r="9" spans="1:3" x14ac:dyDescent="0.2">
      <c r="A9" s="21">
        <v>421311</v>
      </c>
      <c r="B9" s="23" t="s">
        <v>6</v>
      </c>
      <c r="C9" s="1">
        <v>228719</v>
      </c>
    </row>
    <row r="10" spans="1:3" x14ac:dyDescent="0.2">
      <c r="A10" s="21">
        <v>421321</v>
      </c>
      <c r="B10" s="23" t="s">
        <v>7</v>
      </c>
      <c r="C10" s="1">
        <v>131331</v>
      </c>
    </row>
    <row r="11" spans="1:3" x14ac:dyDescent="0.2">
      <c r="A11" s="21">
        <v>421322</v>
      </c>
      <c r="B11" s="23" t="s">
        <v>8</v>
      </c>
      <c r="C11" s="1"/>
    </row>
    <row r="12" spans="1:3" x14ac:dyDescent="0.2">
      <c r="A12" s="24">
        <v>421323</v>
      </c>
      <c r="B12" s="25" t="s">
        <v>9</v>
      </c>
      <c r="C12" s="2"/>
    </row>
    <row r="13" spans="1:3" x14ac:dyDescent="0.2">
      <c r="A13" s="21">
        <v>421324</v>
      </c>
      <c r="B13" s="23" t="s">
        <v>10</v>
      </c>
      <c r="C13" s="1"/>
    </row>
    <row r="14" spans="1:3" x14ac:dyDescent="0.2">
      <c r="A14" s="21">
        <v>421325</v>
      </c>
      <c r="B14" s="23" t="s">
        <v>11</v>
      </c>
      <c r="C14" s="1"/>
    </row>
    <row r="15" spans="1:3" ht="15" x14ac:dyDescent="0.25">
      <c r="A15" s="19">
        <v>421400</v>
      </c>
      <c r="B15" s="20" t="s">
        <v>12</v>
      </c>
      <c r="C15" s="9">
        <f>SUM(C16:C21)</f>
        <v>167458</v>
      </c>
    </row>
    <row r="16" spans="1:3" x14ac:dyDescent="0.2">
      <c r="A16" s="21">
        <v>421411</v>
      </c>
      <c r="B16" s="23" t="s">
        <v>13</v>
      </c>
      <c r="C16" s="1">
        <v>59409</v>
      </c>
    </row>
    <row r="17" spans="1:3" x14ac:dyDescent="0.2">
      <c r="A17" s="21">
        <v>421412</v>
      </c>
      <c r="B17" s="23" t="s">
        <v>14</v>
      </c>
      <c r="C17" s="1">
        <v>77139</v>
      </c>
    </row>
    <row r="18" spans="1:3" x14ac:dyDescent="0.2">
      <c r="A18" s="21">
        <v>421414</v>
      </c>
      <c r="B18" s="23" t="s">
        <v>15</v>
      </c>
      <c r="C18" s="1">
        <v>10043</v>
      </c>
    </row>
    <row r="19" spans="1:3" x14ac:dyDescent="0.2">
      <c r="A19" s="21">
        <v>421421</v>
      </c>
      <c r="B19" s="23" t="s">
        <v>16</v>
      </c>
      <c r="C19" s="1">
        <v>20867</v>
      </c>
    </row>
    <row r="20" spans="1:3" x14ac:dyDescent="0.2">
      <c r="A20" s="21">
        <v>421422</v>
      </c>
      <c r="B20" s="23" t="s">
        <v>17</v>
      </c>
      <c r="C20" s="1"/>
    </row>
    <row r="21" spans="1:3" x14ac:dyDescent="0.2">
      <c r="A21" s="21">
        <v>421429</v>
      </c>
      <c r="B21" s="23" t="s">
        <v>18</v>
      </c>
      <c r="C21" s="1"/>
    </row>
    <row r="22" spans="1:3" ht="15" x14ac:dyDescent="0.25">
      <c r="A22" s="19">
        <v>421500</v>
      </c>
      <c r="B22" s="20" t="s">
        <v>19</v>
      </c>
      <c r="C22" s="9">
        <f>SUM(C23:C27)</f>
        <v>165020</v>
      </c>
    </row>
    <row r="23" spans="1:3" x14ac:dyDescent="0.2">
      <c r="A23" s="26">
        <v>421511</v>
      </c>
      <c r="B23" s="23" t="s">
        <v>20</v>
      </c>
      <c r="C23" s="1"/>
    </row>
    <row r="24" spans="1:3" x14ac:dyDescent="0.2">
      <c r="A24" s="26">
        <v>421512</v>
      </c>
      <c r="B24" s="23" t="s">
        <v>21</v>
      </c>
      <c r="C24" s="1">
        <v>165020</v>
      </c>
    </row>
    <row r="25" spans="1:3" x14ac:dyDescent="0.2">
      <c r="A25" s="26">
        <v>421513</v>
      </c>
      <c r="B25" s="23" t="s">
        <v>22</v>
      </c>
      <c r="C25" s="1"/>
    </row>
    <row r="26" spans="1:3" x14ac:dyDescent="0.2">
      <c r="A26" s="26">
        <v>421519</v>
      </c>
      <c r="B26" s="23" t="s">
        <v>23</v>
      </c>
      <c r="C26" s="1"/>
    </row>
    <row r="27" spans="1:3" x14ac:dyDescent="0.2">
      <c r="A27" s="21">
        <v>421521</v>
      </c>
      <c r="B27" s="23" t="s">
        <v>24</v>
      </c>
      <c r="C27" s="1"/>
    </row>
    <row r="28" spans="1:3" ht="15" x14ac:dyDescent="0.25">
      <c r="A28" s="19">
        <v>422300</v>
      </c>
      <c r="B28" s="20" t="s">
        <v>25</v>
      </c>
      <c r="C28" s="9">
        <f>SUM(C29:C31)</f>
        <v>284754.83</v>
      </c>
    </row>
    <row r="29" spans="1:3" x14ac:dyDescent="0.2">
      <c r="A29" s="21">
        <v>422311</v>
      </c>
      <c r="B29" s="23" t="s">
        <v>26</v>
      </c>
      <c r="C29" s="1">
        <v>284754.83</v>
      </c>
    </row>
    <row r="30" spans="1:3" x14ac:dyDescent="0.2">
      <c r="A30" s="21">
        <v>422321</v>
      </c>
      <c r="B30" s="23" t="s">
        <v>27</v>
      </c>
      <c r="C30" s="1"/>
    </row>
    <row r="31" spans="1:3" x14ac:dyDescent="0.2">
      <c r="A31" s="21">
        <v>422331</v>
      </c>
      <c r="B31" s="23" t="s">
        <v>28</v>
      </c>
      <c r="C31" s="1"/>
    </row>
    <row r="32" spans="1:3" ht="15" x14ac:dyDescent="0.25">
      <c r="A32" s="19">
        <v>423200</v>
      </c>
      <c r="B32" s="20" t="s">
        <v>29</v>
      </c>
      <c r="C32" s="9">
        <f>SUM(C33:C34)</f>
        <v>432786</v>
      </c>
    </row>
    <row r="33" spans="1:3" x14ac:dyDescent="0.2">
      <c r="A33" s="21">
        <v>423212</v>
      </c>
      <c r="B33" s="23" t="s">
        <v>30</v>
      </c>
      <c r="C33" s="1">
        <v>318546</v>
      </c>
    </row>
    <row r="34" spans="1:3" x14ac:dyDescent="0.2">
      <c r="A34" s="21">
        <v>423221</v>
      </c>
      <c r="B34" s="23" t="s">
        <v>31</v>
      </c>
      <c r="C34" s="1">
        <v>114240</v>
      </c>
    </row>
    <row r="35" spans="1:3" ht="15" x14ac:dyDescent="0.25">
      <c r="A35" s="19">
        <v>423300</v>
      </c>
      <c r="B35" s="20" t="s">
        <v>32</v>
      </c>
      <c r="C35" s="9">
        <f>SUM(C36)</f>
        <v>180000</v>
      </c>
    </row>
    <row r="36" spans="1:3" x14ac:dyDescent="0.2">
      <c r="A36" s="21">
        <v>423311</v>
      </c>
      <c r="B36" s="23" t="s">
        <v>33</v>
      </c>
      <c r="C36" s="1">
        <v>180000</v>
      </c>
    </row>
    <row r="37" spans="1:3" ht="15" x14ac:dyDescent="0.25">
      <c r="A37" s="19">
        <v>423400</v>
      </c>
      <c r="B37" s="20" t="s">
        <v>34</v>
      </c>
      <c r="C37" s="9">
        <f>SUM(C38)</f>
        <v>7413</v>
      </c>
    </row>
    <row r="38" spans="1:3" x14ac:dyDescent="0.2">
      <c r="A38" s="21">
        <v>423432</v>
      </c>
      <c r="B38" s="23" t="s">
        <v>35</v>
      </c>
      <c r="C38" s="1">
        <v>7413</v>
      </c>
    </row>
    <row r="39" spans="1:3" ht="15" x14ac:dyDescent="0.25">
      <c r="A39" s="19">
        <v>423600</v>
      </c>
      <c r="B39" s="20" t="s">
        <v>36</v>
      </c>
      <c r="C39" s="9">
        <f>SUM(C40)</f>
        <v>0</v>
      </c>
    </row>
    <row r="40" spans="1:3" x14ac:dyDescent="0.2">
      <c r="A40" s="21">
        <v>423611</v>
      </c>
      <c r="B40" s="23" t="s">
        <v>37</v>
      </c>
      <c r="C40" s="1"/>
    </row>
    <row r="41" spans="1:3" ht="15" x14ac:dyDescent="0.25">
      <c r="A41" s="19">
        <v>424300</v>
      </c>
      <c r="B41" s="20" t="s">
        <v>38</v>
      </c>
      <c r="C41" s="9">
        <f>SUM(C42:C45)</f>
        <v>14900</v>
      </c>
    </row>
    <row r="42" spans="1:3" x14ac:dyDescent="0.2">
      <c r="A42" s="21">
        <v>424311</v>
      </c>
      <c r="B42" s="23" t="s">
        <v>39</v>
      </c>
      <c r="C42" s="1"/>
    </row>
    <row r="43" spans="1:3" x14ac:dyDescent="0.2">
      <c r="A43" s="21">
        <v>424331</v>
      </c>
      <c r="B43" s="23" t="s">
        <v>40</v>
      </c>
      <c r="C43" s="1">
        <v>14900</v>
      </c>
    </row>
    <row r="44" spans="1:3" ht="28.5" x14ac:dyDescent="0.2">
      <c r="A44" s="27">
        <v>424341</v>
      </c>
      <c r="B44" s="28" t="s">
        <v>41</v>
      </c>
      <c r="C44" s="1"/>
    </row>
    <row r="45" spans="1:3" ht="28.5" x14ac:dyDescent="0.2">
      <c r="A45" s="27">
        <v>424351</v>
      </c>
      <c r="B45" s="28" t="s">
        <v>42</v>
      </c>
      <c r="C45" s="1"/>
    </row>
    <row r="46" spans="1:3" ht="15" x14ac:dyDescent="0.25">
      <c r="A46" s="19">
        <v>425100</v>
      </c>
      <c r="B46" s="20" t="s">
        <v>43</v>
      </c>
      <c r="C46" s="9">
        <f>SUM(C47:C56)</f>
        <v>176160</v>
      </c>
    </row>
    <row r="47" spans="1:3" x14ac:dyDescent="0.2">
      <c r="A47" s="21">
        <v>425111</v>
      </c>
      <c r="B47" s="23" t="s">
        <v>44</v>
      </c>
      <c r="C47" s="1">
        <v>30000</v>
      </c>
    </row>
    <row r="48" spans="1:3" x14ac:dyDescent="0.2">
      <c r="A48" s="21">
        <v>425112</v>
      </c>
      <c r="B48" s="23" t="s">
        <v>45</v>
      </c>
      <c r="C48" s="1">
        <v>30000</v>
      </c>
    </row>
    <row r="49" spans="1:3" x14ac:dyDescent="0.2">
      <c r="A49" s="21">
        <v>425113</v>
      </c>
      <c r="B49" s="23" t="s">
        <v>46</v>
      </c>
      <c r="C49" s="1"/>
    </row>
    <row r="50" spans="1:3" x14ac:dyDescent="0.2">
      <c r="A50" s="21">
        <v>425114</v>
      </c>
      <c r="B50" s="23" t="s">
        <v>47</v>
      </c>
      <c r="C50" s="1"/>
    </row>
    <row r="51" spans="1:3" x14ac:dyDescent="0.2">
      <c r="A51" s="21">
        <v>425115</v>
      </c>
      <c r="B51" s="23" t="s">
        <v>48</v>
      </c>
      <c r="C51" s="1"/>
    </row>
    <row r="52" spans="1:3" x14ac:dyDescent="0.2">
      <c r="A52" s="21">
        <v>425116</v>
      </c>
      <c r="B52" s="23" t="s">
        <v>49</v>
      </c>
      <c r="C52" s="1"/>
    </row>
    <row r="53" spans="1:3" x14ac:dyDescent="0.2">
      <c r="A53" s="21">
        <v>425117</v>
      </c>
      <c r="B53" s="23" t="s">
        <v>50</v>
      </c>
      <c r="C53" s="1"/>
    </row>
    <row r="54" spans="1:3" x14ac:dyDescent="0.2">
      <c r="A54" s="21">
        <v>425118</v>
      </c>
      <c r="B54" s="23" t="s">
        <v>51</v>
      </c>
      <c r="C54" s="1"/>
    </row>
    <row r="55" spans="1:3" x14ac:dyDescent="0.2">
      <c r="A55" s="21">
        <v>425119</v>
      </c>
      <c r="B55" s="23" t="s">
        <v>52</v>
      </c>
      <c r="C55" s="1">
        <v>116160</v>
      </c>
    </row>
    <row r="56" spans="1:3" x14ac:dyDescent="0.2">
      <c r="A56" s="21">
        <v>425191</v>
      </c>
      <c r="B56" s="23" t="s">
        <v>53</v>
      </c>
      <c r="C56" s="1"/>
    </row>
    <row r="57" spans="1:3" ht="15" x14ac:dyDescent="0.25">
      <c r="A57" s="19">
        <v>425200</v>
      </c>
      <c r="B57" s="20" t="s">
        <v>54</v>
      </c>
      <c r="C57" s="9">
        <f>C58+C62+C70+C74</f>
        <v>705757.99</v>
      </c>
    </row>
    <row r="58" spans="1:3" s="12" customFormat="1" x14ac:dyDescent="0.2">
      <c r="A58" s="29">
        <v>425210</v>
      </c>
      <c r="B58" s="30" t="s">
        <v>55</v>
      </c>
      <c r="C58" s="35">
        <f>SUM(C59:C61)</f>
        <v>552839.56999999995</v>
      </c>
    </row>
    <row r="59" spans="1:3" x14ac:dyDescent="0.2">
      <c r="A59" s="21">
        <v>425211</v>
      </c>
      <c r="B59" s="23" t="s">
        <v>110</v>
      </c>
      <c r="C59" s="1">
        <v>552839.56999999995</v>
      </c>
    </row>
    <row r="60" spans="1:3" x14ac:dyDescent="0.2">
      <c r="A60" s="21">
        <v>425212</v>
      </c>
      <c r="B60" s="23" t="s">
        <v>111</v>
      </c>
      <c r="C60" s="1"/>
    </row>
    <row r="61" spans="1:3" x14ac:dyDescent="0.2">
      <c r="A61" s="21">
        <v>425213</v>
      </c>
      <c r="B61" s="23" t="s">
        <v>112</v>
      </c>
      <c r="C61" s="1"/>
    </row>
    <row r="62" spans="1:3" s="5" customFormat="1" ht="15" x14ac:dyDescent="0.25">
      <c r="A62" s="29">
        <v>425220</v>
      </c>
      <c r="B62" s="30" t="s">
        <v>59</v>
      </c>
      <c r="C62" s="35">
        <f>SUM(C63:C69)</f>
        <v>152918.42000000001</v>
      </c>
    </row>
    <row r="63" spans="1:3" x14ac:dyDescent="0.2">
      <c r="A63" s="21">
        <v>425221</v>
      </c>
      <c r="B63" s="23" t="s">
        <v>113</v>
      </c>
      <c r="C63" s="1"/>
    </row>
    <row r="64" spans="1:3" x14ac:dyDescent="0.2">
      <c r="A64" s="21">
        <v>425222</v>
      </c>
      <c r="B64" s="23" t="s">
        <v>114</v>
      </c>
      <c r="C64" s="1">
        <v>9600</v>
      </c>
    </row>
    <row r="65" spans="1:3" x14ac:dyDescent="0.2">
      <c r="A65" s="21">
        <v>425223</v>
      </c>
      <c r="B65" s="23" t="s">
        <v>115</v>
      </c>
      <c r="C65" s="1"/>
    </row>
    <row r="66" spans="1:3" x14ac:dyDescent="0.2">
      <c r="A66" s="21">
        <v>425224</v>
      </c>
      <c r="B66" s="23" t="s">
        <v>116</v>
      </c>
      <c r="C66" s="1"/>
    </row>
    <row r="67" spans="1:3" x14ac:dyDescent="0.2">
      <c r="A67" s="21">
        <v>425225</v>
      </c>
      <c r="B67" s="23" t="s">
        <v>117</v>
      </c>
      <c r="C67" s="1">
        <f>152918.42-9600</f>
        <v>143318.42000000001</v>
      </c>
    </row>
    <row r="68" spans="1:3" x14ac:dyDescent="0.2">
      <c r="A68" s="21">
        <v>425226</v>
      </c>
      <c r="B68" s="23" t="s">
        <v>118</v>
      </c>
      <c r="C68" s="1"/>
    </row>
    <row r="69" spans="1:3" x14ac:dyDescent="0.2">
      <c r="A69" s="21">
        <v>425227</v>
      </c>
      <c r="B69" s="23" t="s">
        <v>119</v>
      </c>
      <c r="C69" s="1"/>
    </row>
    <row r="70" spans="1:3" s="12" customFormat="1" x14ac:dyDescent="0.2">
      <c r="A70" s="29">
        <v>425250</v>
      </c>
      <c r="B70" s="30" t="s">
        <v>67</v>
      </c>
      <c r="C70" s="35">
        <f>SUM(C71:C73)</f>
        <v>0</v>
      </c>
    </row>
    <row r="71" spans="1:3" x14ac:dyDescent="0.2">
      <c r="A71" s="21">
        <v>425251</v>
      </c>
      <c r="B71" s="23" t="s">
        <v>120</v>
      </c>
      <c r="C71" s="1"/>
    </row>
    <row r="72" spans="1:3" x14ac:dyDescent="0.2">
      <c r="A72" s="21">
        <v>425252</v>
      </c>
      <c r="B72" s="23" t="s">
        <v>121</v>
      </c>
      <c r="C72" s="1"/>
    </row>
    <row r="73" spans="1:3" x14ac:dyDescent="0.2">
      <c r="A73" s="31">
        <v>425253</v>
      </c>
      <c r="B73" s="22" t="s">
        <v>70</v>
      </c>
      <c r="C73" s="1"/>
    </row>
    <row r="74" spans="1:3" s="12" customFormat="1" ht="28.5" x14ac:dyDescent="0.2">
      <c r="A74" s="32">
        <v>425290</v>
      </c>
      <c r="B74" s="33" t="s">
        <v>71</v>
      </c>
      <c r="C74" s="36">
        <f>SUM(C75)</f>
        <v>0</v>
      </c>
    </row>
    <row r="75" spans="1:3" ht="28.5" x14ac:dyDescent="0.2">
      <c r="A75" s="21">
        <v>425291</v>
      </c>
      <c r="B75" s="23" t="s">
        <v>71</v>
      </c>
      <c r="C75" s="1"/>
    </row>
    <row r="76" spans="1:3" ht="15" x14ac:dyDescent="0.25">
      <c r="A76" s="19">
        <v>426100</v>
      </c>
      <c r="B76" s="20" t="s">
        <v>72</v>
      </c>
      <c r="C76" s="9">
        <f>C77+C78</f>
        <v>165803.96</v>
      </c>
    </row>
    <row r="77" spans="1:3" s="5" customFormat="1" ht="15" x14ac:dyDescent="0.25">
      <c r="A77" s="29">
        <v>426110</v>
      </c>
      <c r="B77" s="30" t="s">
        <v>73</v>
      </c>
      <c r="C77" s="14">
        <v>165803.96</v>
      </c>
    </row>
    <row r="78" spans="1:3" s="5" customFormat="1" ht="15" x14ac:dyDescent="0.25">
      <c r="A78" s="29">
        <v>426120</v>
      </c>
      <c r="B78" s="30" t="s">
        <v>74</v>
      </c>
      <c r="C78" s="37">
        <f>SUM(C79:C82)</f>
        <v>0</v>
      </c>
    </row>
    <row r="79" spans="1:3" x14ac:dyDescent="0.2">
      <c r="A79" s="21">
        <v>426121</v>
      </c>
      <c r="B79" s="23" t="s">
        <v>75</v>
      </c>
      <c r="C79" s="1"/>
    </row>
    <row r="80" spans="1:3" x14ac:dyDescent="0.2">
      <c r="A80" s="21">
        <v>426122</v>
      </c>
      <c r="B80" s="23" t="s">
        <v>76</v>
      </c>
      <c r="C80" s="1"/>
    </row>
    <row r="81" spans="1:3" x14ac:dyDescent="0.2">
      <c r="A81" s="21">
        <v>426123</v>
      </c>
      <c r="B81" s="23" t="s">
        <v>77</v>
      </c>
      <c r="C81" s="1"/>
    </row>
    <row r="82" spans="1:3" x14ac:dyDescent="0.2">
      <c r="A82" s="21">
        <v>426124</v>
      </c>
      <c r="B82" s="23" t="s">
        <v>78</v>
      </c>
      <c r="C82" s="1"/>
    </row>
    <row r="83" spans="1:3" ht="15" x14ac:dyDescent="0.25">
      <c r="A83" s="19">
        <v>426400</v>
      </c>
      <c r="B83" s="20" t="s">
        <v>79</v>
      </c>
      <c r="C83" s="9">
        <f>SUM(C84:C85)</f>
        <v>24450</v>
      </c>
    </row>
    <row r="84" spans="1:3" x14ac:dyDescent="0.2">
      <c r="A84" s="21">
        <v>426413</v>
      </c>
      <c r="B84" s="23" t="s">
        <v>80</v>
      </c>
      <c r="C84" s="1">
        <v>24450</v>
      </c>
    </row>
    <row r="85" spans="1:3" x14ac:dyDescent="0.2">
      <c r="A85" s="21">
        <v>426491</v>
      </c>
      <c r="B85" s="23" t="s">
        <v>81</v>
      </c>
      <c r="C85" s="1"/>
    </row>
    <row r="86" spans="1:3" ht="15" x14ac:dyDescent="0.25">
      <c r="A86" s="19">
        <v>426500</v>
      </c>
      <c r="B86" s="20" t="s">
        <v>82</v>
      </c>
      <c r="C86" s="9">
        <f>SUM(C87)</f>
        <v>0</v>
      </c>
    </row>
    <row r="87" spans="1:3" x14ac:dyDescent="0.2">
      <c r="A87" s="21">
        <v>426591</v>
      </c>
      <c r="B87" s="23" t="s">
        <v>122</v>
      </c>
      <c r="C87" s="1"/>
    </row>
    <row r="88" spans="1:3" ht="15" x14ac:dyDescent="0.25">
      <c r="A88" s="19">
        <v>426700</v>
      </c>
      <c r="B88" s="20" t="s">
        <v>84</v>
      </c>
      <c r="C88" s="9">
        <f>SUM(C89)</f>
        <v>73654.2</v>
      </c>
    </row>
    <row r="89" spans="1:3" ht="14.25" customHeight="1" x14ac:dyDescent="0.2">
      <c r="A89" s="28">
        <v>426791</v>
      </c>
      <c r="B89" s="28" t="s">
        <v>85</v>
      </c>
      <c r="C89" s="1">
        <v>73654.2</v>
      </c>
    </row>
    <row r="90" spans="1:3" ht="15" x14ac:dyDescent="0.25">
      <c r="A90" s="19">
        <v>426800</v>
      </c>
      <c r="B90" s="20" t="s">
        <v>86</v>
      </c>
      <c r="C90" s="9">
        <f>SUM(C91:C93)</f>
        <v>248058.42</v>
      </c>
    </row>
    <row r="91" spans="1:3" x14ac:dyDescent="0.2">
      <c r="A91" s="21">
        <v>426811</v>
      </c>
      <c r="B91" s="23" t="s">
        <v>87</v>
      </c>
      <c r="C91" s="1">
        <v>248058.42</v>
      </c>
    </row>
    <row r="92" spans="1:3" x14ac:dyDescent="0.2">
      <c r="A92" s="21">
        <v>426812</v>
      </c>
      <c r="B92" s="23" t="s">
        <v>88</v>
      </c>
      <c r="C92" s="1"/>
    </row>
    <row r="93" spans="1:3" x14ac:dyDescent="0.2">
      <c r="A93" s="21">
        <v>426819</v>
      </c>
      <c r="B93" s="23" t="s">
        <v>89</v>
      </c>
      <c r="C93" s="1"/>
    </row>
    <row r="94" spans="1:3" ht="15" x14ac:dyDescent="0.25">
      <c r="A94" s="19">
        <v>426900</v>
      </c>
      <c r="B94" s="20" t="s">
        <v>90</v>
      </c>
      <c r="C94" s="9">
        <f>SUM(C95:C98)</f>
        <v>284567.61</v>
      </c>
    </row>
    <row r="95" spans="1:3" x14ac:dyDescent="0.2">
      <c r="A95" s="21">
        <v>426911</v>
      </c>
      <c r="B95" s="23" t="s">
        <v>91</v>
      </c>
      <c r="C95" s="1">
        <v>284567.61</v>
      </c>
    </row>
    <row r="96" spans="1:3" x14ac:dyDescent="0.2">
      <c r="A96" s="21">
        <v>426912</v>
      </c>
      <c r="B96" s="23" t="s">
        <v>92</v>
      </c>
      <c r="C96" s="1"/>
    </row>
    <row r="97" spans="1:3" x14ac:dyDescent="0.2">
      <c r="A97" s="21">
        <v>426913</v>
      </c>
      <c r="B97" s="23" t="s">
        <v>93</v>
      </c>
      <c r="C97" s="1"/>
    </row>
    <row r="98" spans="1:3" x14ac:dyDescent="0.2">
      <c r="A98" s="21">
        <v>426914</v>
      </c>
      <c r="B98" s="23" t="s">
        <v>94</v>
      </c>
      <c r="C98" s="1"/>
    </row>
    <row r="99" spans="1:3" ht="15" x14ac:dyDescent="0.25">
      <c r="A99" s="19">
        <v>482100</v>
      </c>
      <c r="B99" s="20" t="s">
        <v>95</v>
      </c>
      <c r="C99" s="9">
        <f>SUM(C100:C101)</f>
        <v>85307</v>
      </c>
    </row>
    <row r="100" spans="1:3" x14ac:dyDescent="0.2">
      <c r="A100" s="21">
        <v>482131</v>
      </c>
      <c r="B100" s="23" t="s">
        <v>96</v>
      </c>
      <c r="C100" s="1">
        <f>54000+31307</f>
        <v>85307</v>
      </c>
    </row>
    <row r="101" spans="1:3" x14ac:dyDescent="0.2">
      <c r="A101" s="21">
        <v>482211</v>
      </c>
      <c r="B101" s="23" t="s">
        <v>97</v>
      </c>
      <c r="C101" s="1"/>
    </row>
    <row r="102" spans="1:3" ht="15" x14ac:dyDescent="0.25">
      <c r="A102" s="39" t="s">
        <v>98</v>
      </c>
      <c r="B102" s="40"/>
      <c r="C102" s="13">
        <f>C5+C8+C15+C22+C28+C32+C35+C37+C39+C41+C46+C57+C76+C83+C86+C88+C90+C94+C99</f>
        <v>3454645.6199999996</v>
      </c>
    </row>
    <row r="103" spans="1:3" ht="21.75" customHeight="1" x14ac:dyDescent="0.2">
      <c r="A103" s="41" t="s">
        <v>99</v>
      </c>
      <c r="B103" s="41"/>
      <c r="C103" s="41"/>
    </row>
    <row r="104" spans="1:3" ht="21.75" customHeight="1" x14ac:dyDescent="0.2">
      <c r="A104" s="42" t="s">
        <v>100</v>
      </c>
      <c r="B104" s="43"/>
      <c r="C104" s="10">
        <v>106959</v>
      </c>
    </row>
    <row r="105" spans="1:3" ht="15" x14ac:dyDescent="0.25">
      <c r="A105" s="5"/>
      <c r="B105" s="5"/>
      <c r="C105" s="5"/>
    </row>
    <row r="106" spans="1:3" ht="59.25" customHeight="1" x14ac:dyDescent="0.2">
      <c r="A106" s="34" t="s">
        <v>102</v>
      </c>
      <c r="B106" s="34" t="s">
        <v>103</v>
      </c>
      <c r="C106" s="34" t="s">
        <v>104</v>
      </c>
    </row>
    <row r="107" spans="1:3" ht="26.25" customHeight="1" x14ac:dyDescent="0.25">
      <c r="A107" s="6"/>
      <c r="B107" s="7"/>
      <c r="C107" s="8" t="s">
        <v>101</v>
      </c>
    </row>
    <row r="108" spans="1:3" ht="15" x14ac:dyDescent="0.25">
      <c r="A108" s="7"/>
      <c r="B108" s="7"/>
      <c r="C108" s="5"/>
    </row>
    <row r="109" spans="1:3" ht="15" x14ac:dyDescent="0.25">
      <c r="A109" s="7"/>
      <c r="B109" s="7"/>
      <c r="C109" s="5"/>
    </row>
    <row r="110" spans="1:3" ht="15" x14ac:dyDescent="0.25">
      <c r="A110" s="7"/>
      <c r="B110" s="7"/>
      <c r="C110" s="5"/>
    </row>
    <row r="111" spans="1:3" ht="15" x14ac:dyDescent="0.25">
      <c r="A111" s="7"/>
      <c r="B111" s="7"/>
      <c r="C111" s="5"/>
    </row>
    <row r="112" spans="1:3" ht="15" x14ac:dyDescent="0.25">
      <c r="A112" s="7"/>
      <c r="B112" s="7"/>
      <c r="C112" s="5"/>
    </row>
    <row r="113" spans="1:3" ht="15" x14ac:dyDescent="0.25">
      <c r="A113" s="7"/>
      <c r="B113" s="7"/>
      <c r="C113" s="5"/>
    </row>
    <row r="116" spans="1:3" ht="15" x14ac:dyDescent="0.25">
      <c r="A116" s="7"/>
      <c r="B116" s="7"/>
      <c r="C116" s="5"/>
    </row>
    <row r="117" spans="1:3" ht="15" x14ac:dyDescent="0.25">
      <c r="A117" s="7"/>
      <c r="B117" s="7"/>
      <c r="C117" s="5"/>
    </row>
    <row r="118" spans="1:3" ht="15" x14ac:dyDescent="0.25">
      <c r="A118" s="7"/>
      <c r="B118" s="7"/>
      <c r="C118" s="5"/>
    </row>
    <row r="119" spans="1:3" ht="15" x14ac:dyDescent="0.25">
      <c r="A119" s="7"/>
      <c r="B119" s="7"/>
      <c r="C119" s="5"/>
    </row>
    <row r="120" spans="1:3" ht="15" x14ac:dyDescent="0.25">
      <c r="A120" s="7"/>
      <c r="B120" s="7"/>
      <c r="C120" s="5"/>
    </row>
  </sheetData>
  <sheetProtection password="CC30" sheet="1" objects="1" scenarios="1"/>
  <mergeCells count="4">
    <mergeCell ref="A2:C2"/>
    <mergeCell ref="A102:B102"/>
    <mergeCell ref="A103:C103"/>
    <mergeCell ref="A104:B104"/>
  </mergeCells>
  <printOptions horizontalCentered="1"/>
  <pageMargins left="0" right="0" top="0.75" bottom="0" header="0.3" footer="0.3"/>
  <pageSetup paperSize="9" scale="80" orientation="portrait" r:id="rId1"/>
  <rowBreaks count="1" manualBreakCount="1">
    <brk id="56" max="2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0"/>
  <sheetViews>
    <sheetView zoomScaleNormal="100" workbookViewId="0"/>
  </sheetViews>
  <sheetFormatPr defaultRowHeight="14.25" x14ac:dyDescent="0.2"/>
  <cols>
    <col min="1" max="1" width="15.7109375" style="3" customWidth="1"/>
    <col min="2" max="2" width="80.7109375" style="3" customWidth="1"/>
    <col min="3" max="3" width="20.7109375" style="3" customWidth="1"/>
    <col min="4" max="256" width="9.140625" style="3"/>
    <col min="257" max="257" width="14.7109375" style="3" customWidth="1"/>
    <col min="258" max="258" width="88.28515625" style="3" customWidth="1"/>
    <col min="259" max="259" width="21" style="3" customWidth="1"/>
    <col min="260" max="512" width="9.140625" style="3"/>
    <col min="513" max="513" width="14.7109375" style="3" customWidth="1"/>
    <col min="514" max="514" width="88.28515625" style="3" customWidth="1"/>
    <col min="515" max="515" width="21" style="3" customWidth="1"/>
    <col min="516" max="768" width="9.140625" style="3"/>
    <col min="769" max="769" width="14.7109375" style="3" customWidth="1"/>
    <col min="770" max="770" width="88.28515625" style="3" customWidth="1"/>
    <col min="771" max="771" width="21" style="3" customWidth="1"/>
    <col min="772" max="1024" width="9.140625" style="3"/>
    <col min="1025" max="1025" width="14.7109375" style="3" customWidth="1"/>
    <col min="1026" max="1026" width="88.28515625" style="3" customWidth="1"/>
    <col min="1027" max="1027" width="21" style="3" customWidth="1"/>
    <col min="1028" max="1280" width="9.140625" style="3"/>
    <col min="1281" max="1281" width="14.7109375" style="3" customWidth="1"/>
    <col min="1282" max="1282" width="88.28515625" style="3" customWidth="1"/>
    <col min="1283" max="1283" width="21" style="3" customWidth="1"/>
    <col min="1284" max="1536" width="9.140625" style="3"/>
    <col min="1537" max="1537" width="14.7109375" style="3" customWidth="1"/>
    <col min="1538" max="1538" width="88.28515625" style="3" customWidth="1"/>
    <col min="1539" max="1539" width="21" style="3" customWidth="1"/>
    <col min="1540" max="1792" width="9.140625" style="3"/>
    <col min="1793" max="1793" width="14.7109375" style="3" customWidth="1"/>
    <col min="1794" max="1794" width="88.28515625" style="3" customWidth="1"/>
    <col min="1795" max="1795" width="21" style="3" customWidth="1"/>
    <col min="1796" max="2048" width="9.140625" style="3"/>
    <col min="2049" max="2049" width="14.7109375" style="3" customWidth="1"/>
    <col min="2050" max="2050" width="88.28515625" style="3" customWidth="1"/>
    <col min="2051" max="2051" width="21" style="3" customWidth="1"/>
    <col min="2052" max="2304" width="9.140625" style="3"/>
    <col min="2305" max="2305" width="14.7109375" style="3" customWidth="1"/>
    <col min="2306" max="2306" width="88.28515625" style="3" customWidth="1"/>
    <col min="2307" max="2307" width="21" style="3" customWidth="1"/>
    <col min="2308" max="2560" width="9.140625" style="3"/>
    <col min="2561" max="2561" width="14.7109375" style="3" customWidth="1"/>
    <col min="2562" max="2562" width="88.28515625" style="3" customWidth="1"/>
    <col min="2563" max="2563" width="21" style="3" customWidth="1"/>
    <col min="2564" max="2816" width="9.140625" style="3"/>
    <col min="2817" max="2817" width="14.7109375" style="3" customWidth="1"/>
    <col min="2818" max="2818" width="88.28515625" style="3" customWidth="1"/>
    <col min="2819" max="2819" width="21" style="3" customWidth="1"/>
    <col min="2820" max="3072" width="9.140625" style="3"/>
    <col min="3073" max="3073" width="14.7109375" style="3" customWidth="1"/>
    <col min="3074" max="3074" width="88.28515625" style="3" customWidth="1"/>
    <col min="3075" max="3075" width="21" style="3" customWidth="1"/>
    <col min="3076" max="3328" width="9.140625" style="3"/>
    <col min="3329" max="3329" width="14.7109375" style="3" customWidth="1"/>
    <col min="3330" max="3330" width="88.28515625" style="3" customWidth="1"/>
    <col min="3331" max="3331" width="21" style="3" customWidth="1"/>
    <col min="3332" max="3584" width="9.140625" style="3"/>
    <col min="3585" max="3585" width="14.7109375" style="3" customWidth="1"/>
    <col min="3586" max="3586" width="88.28515625" style="3" customWidth="1"/>
    <col min="3587" max="3587" width="21" style="3" customWidth="1"/>
    <col min="3588" max="3840" width="9.140625" style="3"/>
    <col min="3841" max="3841" width="14.7109375" style="3" customWidth="1"/>
    <col min="3842" max="3842" width="88.28515625" style="3" customWidth="1"/>
    <col min="3843" max="3843" width="21" style="3" customWidth="1"/>
    <col min="3844" max="4096" width="9.140625" style="3"/>
    <col min="4097" max="4097" width="14.7109375" style="3" customWidth="1"/>
    <col min="4098" max="4098" width="88.28515625" style="3" customWidth="1"/>
    <col min="4099" max="4099" width="21" style="3" customWidth="1"/>
    <col min="4100" max="4352" width="9.140625" style="3"/>
    <col min="4353" max="4353" width="14.7109375" style="3" customWidth="1"/>
    <col min="4354" max="4354" width="88.28515625" style="3" customWidth="1"/>
    <col min="4355" max="4355" width="21" style="3" customWidth="1"/>
    <col min="4356" max="4608" width="9.140625" style="3"/>
    <col min="4609" max="4609" width="14.7109375" style="3" customWidth="1"/>
    <col min="4610" max="4610" width="88.28515625" style="3" customWidth="1"/>
    <col min="4611" max="4611" width="21" style="3" customWidth="1"/>
    <col min="4612" max="4864" width="9.140625" style="3"/>
    <col min="4865" max="4865" width="14.7109375" style="3" customWidth="1"/>
    <col min="4866" max="4866" width="88.28515625" style="3" customWidth="1"/>
    <col min="4867" max="4867" width="21" style="3" customWidth="1"/>
    <col min="4868" max="5120" width="9.140625" style="3"/>
    <col min="5121" max="5121" width="14.7109375" style="3" customWidth="1"/>
    <col min="5122" max="5122" width="88.28515625" style="3" customWidth="1"/>
    <col min="5123" max="5123" width="21" style="3" customWidth="1"/>
    <col min="5124" max="5376" width="9.140625" style="3"/>
    <col min="5377" max="5377" width="14.7109375" style="3" customWidth="1"/>
    <col min="5378" max="5378" width="88.28515625" style="3" customWidth="1"/>
    <col min="5379" max="5379" width="21" style="3" customWidth="1"/>
    <col min="5380" max="5632" width="9.140625" style="3"/>
    <col min="5633" max="5633" width="14.7109375" style="3" customWidth="1"/>
    <col min="5634" max="5634" width="88.28515625" style="3" customWidth="1"/>
    <col min="5635" max="5635" width="21" style="3" customWidth="1"/>
    <col min="5636" max="5888" width="9.140625" style="3"/>
    <col min="5889" max="5889" width="14.7109375" style="3" customWidth="1"/>
    <col min="5890" max="5890" width="88.28515625" style="3" customWidth="1"/>
    <col min="5891" max="5891" width="21" style="3" customWidth="1"/>
    <col min="5892" max="6144" width="9.140625" style="3"/>
    <col min="6145" max="6145" width="14.7109375" style="3" customWidth="1"/>
    <col min="6146" max="6146" width="88.28515625" style="3" customWidth="1"/>
    <col min="6147" max="6147" width="21" style="3" customWidth="1"/>
    <col min="6148" max="6400" width="9.140625" style="3"/>
    <col min="6401" max="6401" width="14.7109375" style="3" customWidth="1"/>
    <col min="6402" max="6402" width="88.28515625" style="3" customWidth="1"/>
    <col min="6403" max="6403" width="21" style="3" customWidth="1"/>
    <col min="6404" max="6656" width="9.140625" style="3"/>
    <col min="6657" max="6657" width="14.7109375" style="3" customWidth="1"/>
    <col min="6658" max="6658" width="88.28515625" style="3" customWidth="1"/>
    <col min="6659" max="6659" width="21" style="3" customWidth="1"/>
    <col min="6660" max="6912" width="9.140625" style="3"/>
    <col min="6913" max="6913" width="14.7109375" style="3" customWidth="1"/>
    <col min="6914" max="6914" width="88.28515625" style="3" customWidth="1"/>
    <col min="6915" max="6915" width="21" style="3" customWidth="1"/>
    <col min="6916" max="7168" width="9.140625" style="3"/>
    <col min="7169" max="7169" width="14.7109375" style="3" customWidth="1"/>
    <col min="7170" max="7170" width="88.28515625" style="3" customWidth="1"/>
    <col min="7171" max="7171" width="21" style="3" customWidth="1"/>
    <col min="7172" max="7424" width="9.140625" style="3"/>
    <col min="7425" max="7425" width="14.7109375" style="3" customWidth="1"/>
    <col min="7426" max="7426" width="88.28515625" style="3" customWidth="1"/>
    <col min="7427" max="7427" width="21" style="3" customWidth="1"/>
    <col min="7428" max="7680" width="9.140625" style="3"/>
    <col min="7681" max="7681" width="14.7109375" style="3" customWidth="1"/>
    <col min="7682" max="7682" width="88.28515625" style="3" customWidth="1"/>
    <col min="7683" max="7683" width="21" style="3" customWidth="1"/>
    <col min="7684" max="7936" width="9.140625" style="3"/>
    <col min="7937" max="7937" width="14.7109375" style="3" customWidth="1"/>
    <col min="7938" max="7938" width="88.28515625" style="3" customWidth="1"/>
    <col min="7939" max="7939" width="21" style="3" customWidth="1"/>
    <col min="7940" max="8192" width="9.140625" style="3"/>
    <col min="8193" max="8193" width="14.7109375" style="3" customWidth="1"/>
    <col min="8194" max="8194" width="88.28515625" style="3" customWidth="1"/>
    <col min="8195" max="8195" width="21" style="3" customWidth="1"/>
    <col min="8196" max="8448" width="9.140625" style="3"/>
    <col min="8449" max="8449" width="14.7109375" style="3" customWidth="1"/>
    <col min="8450" max="8450" width="88.28515625" style="3" customWidth="1"/>
    <col min="8451" max="8451" width="21" style="3" customWidth="1"/>
    <col min="8452" max="8704" width="9.140625" style="3"/>
    <col min="8705" max="8705" width="14.7109375" style="3" customWidth="1"/>
    <col min="8706" max="8706" width="88.28515625" style="3" customWidth="1"/>
    <col min="8707" max="8707" width="21" style="3" customWidth="1"/>
    <col min="8708" max="8960" width="9.140625" style="3"/>
    <col min="8961" max="8961" width="14.7109375" style="3" customWidth="1"/>
    <col min="8962" max="8962" width="88.28515625" style="3" customWidth="1"/>
    <col min="8963" max="8963" width="21" style="3" customWidth="1"/>
    <col min="8964" max="9216" width="9.140625" style="3"/>
    <col min="9217" max="9217" width="14.7109375" style="3" customWidth="1"/>
    <col min="9218" max="9218" width="88.28515625" style="3" customWidth="1"/>
    <col min="9219" max="9219" width="21" style="3" customWidth="1"/>
    <col min="9220" max="9472" width="9.140625" style="3"/>
    <col min="9473" max="9473" width="14.7109375" style="3" customWidth="1"/>
    <col min="9474" max="9474" width="88.28515625" style="3" customWidth="1"/>
    <col min="9475" max="9475" width="21" style="3" customWidth="1"/>
    <col min="9476" max="9728" width="9.140625" style="3"/>
    <col min="9729" max="9729" width="14.7109375" style="3" customWidth="1"/>
    <col min="9730" max="9730" width="88.28515625" style="3" customWidth="1"/>
    <col min="9731" max="9731" width="21" style="3" customWidth="1"/>
    <col min="9732" max="9984" width="9.140625" style="3"/>
    <col min="9985" max="9985" width="14.7109375" style="3" customWidth="1"/>
    <col min="9986" max="9986" width="88.28515625" style="3" customWidth="1"/>
    <col min="9987" max="9987" width="21" style="3" customWidth="1"/>
    <col min="9988" max="10240" width="9.140625" style="3"/>
    <col min="10241" max="10241" width="14.7109375" style="3" customWidth="1"/>
    <col min="10242" max="10242" width="88.28515625" style="3" customWidth="1"/>
    <col min="10243" max="10243" width="21" style="3" customWidth="1"/>
    <col min="10244" max="10496" width="9.140625" style="3"/>
    <col min="10497" max="10497" width="14.7109375" style="3" customWidth="1"/>
    <col min="10498" max="10498" width="88.28515625" style="3" customWidth="1"/>
    <col min="10499" max="10499" width="21" style="3" customWidth="1"/>
    <col min="10500" max="10752" width="9.140625" style="3"/>
    <col min="10753" max="10753" width="14.7109375" style="3" customWidth="1"/>
    <col min="10754" max="10754" width="88.28515625" style="3" customWidth="1"/>
    <col min="10755" max="10755" width="21" style="3" customWidth="1"/>
    <col min="10756" max="11008" width="9.140625" style="3"/>
    <col min="11009" max="11009" width="14.7109375" style="3" customWidth="1"/>
    <col min="11010" max="11010" width="88.28515625" style="3" customWidth="1"/>
    <col min="11011" max="11011" width="21" style="3" customWidth="1"/>
    <col min="11012" max="11264" width="9.140625" style="3"/>
    <col min="11265" max="11265" width="14.7109375" style="3" customWidth="1"/>
    <col min="11266" max="11266" width="88.28515625" style="3" customWidth="1"/>
    <col min="11267" max="11267" width="21" style="3" customWidth="1"/>
    <col min="11268" max="11520" width="9.140625" style="3"/>
    <col min="11521" max="11521" width="14.7109375" style="3" customWidth="1"/>
    <col min="11522" max="11522" width="88.28515625" style="3" customWidth="1"/>
    <col min="11523" max="11523" width="21" style="3" customWidth="1"/>
    <col min="11524" max="11776" width="9.140625" style="3"/>
    <col min="11777" max="11777" width="14.7109375" style="3" customWidth="1"/>
    <col min="11778" max="11778" width="88.28515625" style="3" customWidth="1"/>
    <col min="11779" max="11779" width="21" style="3" customWidth="1"/>
    <col min="11780" max="12032" width="9.140625" style="3"/>
    <col min="12033" max="12033" width="14.7109375" style="3" customWidth="1"/>
    <col min="12034" max="12034" width="88.28515625" style="3" customWidth="1"/>
    <col min="12035" max="12035" width="21" style="3" customWidth="1"/>
    <col min="12036" max="12288" width="9.140625" style="3"/>
    <col min="12289" max="12289" width="14.7109375" style="3" customWidth="1"/>
    <col min="12290" max="12290" width="88.28515625" style="3" customWidth="1"/>
    <col min="12291" max="12291" width="21" style="3" customWidth="1"/>
    <col min="12292" max="12544" width="9.140625" style="3"/>
    <col min="12545" max="12545" width="14.7109375" style="3" customWidth="1"/>
    <col min="12546" max="12546" width="88.28515625" style="3" customWidth="1"/>
    <col min="12547" max="12547" width="21" style="3" customWidth="1"/>
    <col min="12548" max="12800" width="9.140625" style="3"/>
    <col min="12801" max="12801" width="14.7109375" style="3" customWidth="1"/>
    <col min="12802" max="12802" width="88.28515625" style="3" customWidth="1"/>
    <col min="12803" max="12803" width="21" style="3" customWidth="1"/>
    <col min="12804" max="13056" width="9.140625" style="3"/>
    <col min="13057" max="13057" width="14.7109375" style="3" customWidth="1"/>
    <col min="13058" max="13058" width="88.28515625" style="3" customWidth="1"/>
    <col min="13059" max="13059" width="21" style="3" customWidth="1"/>
    <col min="13060" max="13312" width="9.140625" style="3"/>
    <col min="13313" max="13313" width="14.7109375" style="3" customWidth="1"/>
    <col min="13314" max="13314" width="88.28515625" style="3" customWidth="1"/>
    <col min="13315" max="13315" width="21" style="3" customWidth="1"/>
    <col min="13316" max="13568" width="9.140625" style="3"/>
    <col min="13569" max="13569" width="14.7109375" style="3" customWidth="1"/>
    <col min="13570" max="13570" width="88.28515625" style="3" customWidth="1"/>
    <col min="13571" max="13571" width="21" style="3" customWidth="1"/>
    <col min="13572" max="13824" width="9.140625" style="3"/>
    <col min="13825" max="13825" width="14.7109375" style="3" customWidth="1"/>
    <col min="13826" max="13826" width="88.28515625" style="3" customWidth="1"/>
    <col min="13827" max="13827" width="21" style="3" customWidth="1"/>
    <col min="13828" max="14080" width="9.140625" style="3"/>
    <col min="14081" max="14081" width="14.7109375" style="3" customWidth="1"/>
    <col min="14082" max="14082" width="88.28515625" style="3" customWidth="1"/>
    <col min="14083" max="14083" width="21" style="3" customWidth="1"/>
    <col min="14084" max="14336" width="9.140625" style="3"/>
    <col min="14337" max="14337" width="14.7109375" style="3" customWidth="1"/>
    <col min="14338" max="14338" width="88.28515625" style="3" customWidth="1"/>
    <col min="14339" max="14339" width="21" style="3" customWidth="1"/>
    <col min="14340" max="14592" width="9.140625" style="3"/>
    <col min="14593" max="14593" width="14.7109375" style="3" customWidth="1"/>
    <col min="14594" max="14594" width="88.28515625" style="3" customWidth="1"/>
    <col min="14595" max="14595" width="21" style="3" customWidth="1"/>
    <col min="14596" max="14848" width="9.140625" style="3"/>
    <col min="14849" max="14849" width="14.7109375" style="3" customWidth="1"/>
    <col min="14850" max="14850" width="88.28515625" style="3" customWidth="1"/>
    <col min="14851" max="14851" width="21" style="3" customWidth="1"/>
    <col min="14852" max="15104" width="9.140625" style="3"/>
    <col min="15105" max="15105" width="14.7109375" style="3" customWidth="1"/>
    <col min="15106" max="15106" width="88.28515625" style="3" customWidth="1"/>
    <col min="15107" max="15107" width="21" style="3" customWidth="1"/>
    <col min="15108" max="15360" width="9.140625" style="3"/>
    <col min="15361" max="15361" width="14.7109375" style="3" customWidth="1"/>
    <col min="15362" max="15362" width="88.28515625" style="3" customWidth="1"/>
    <col min="15363" max="15363" width="21" style="3" customWidth="1"/>
    <col min="15364" max="15616" width="9.140625" style="3"/>
    <col min="15617" max="15617" width="14.7109375" style="3" customWidth="1"/>
    <col min="15618" max="15618" width="88.28515625" style="3" customWidth="1"/>
    <col min="15619" max="15619" width="21" style="3" customWidth="1"/>
    <col min="15620" max="15872" width="9.140625" style="3"/>
    <col min="15873" max="15873" width="14.7109375" style="3" customWidth="1"/>
    <col min="15874" max="15874" width="88.28515625" style="3" customWidth="1"/>
    <col min="15875" max="15875" width="21" style="3" customWidth="1"/>
    <col min="15876" max="16128" width="9.140625" style="3"/>
    <col min="16129" max="16129" width="14.7109375" style="3" customWidth="1"/>
    <col min="16130" max="16130" width="88.28515625" style="3" customWidth="1"/>
    <col min="16131" max="16131" width="21" style="3" customWidth="1"/>
    <col min="16132" max="16384" width="9.140625" style="3"/>
  </cols>
  <sheetData>
    <row r="1" spans="1:3" ht="31.5" customHeight="1" x14ac:dyDescent="0.25">
      <c r="A1" s="15" t="s">
        <v>124</v>
      </c>
      <c r="B1" s="11"/>
      <c r="C1" s="7" t="s">
        <v>108</v>
      </c>
    </row>
    <row r="2" spans="1:3" ht="34.5" customHeight="1" x14ac:dyDescent="0.2">
      <c r="A2" s="38" t="s">
        <v>123</v>
      </c>
      <c r="B2" s="38"/>
      <c r="C2" s="38"/>
    </row>
    <row r="3" spans="1:3" ht="15" customHeight="1" x14ac:dyDescent="0.2">
      <c r="B3" s="4"/>
      <c r="C3" s="16" t="s">
        <v>105</v>
      </c>
    </row>
    <row r="4" spans="1:3" ht="45" x14ac:dyDescent="0.2">
      <c r="A4" s="17" t="s">
        <v>0</v>
      </c>
      <c r="B4" s="17" t="s">
        <v>1</v>
      </c>
      <c r="C4" s="18" t="s">
        <v>106</v>
      </c>
    </row>
    <row r="5" spans="1:3" ht="15" x14ac:dyDescent="0.25">
      <c r="A5" s="19">
        <v>421100</v>
      </c>
      <c r="B5" s="20" t="s">
        <v>2</v>
      </c>
      <c r="C5" s="9">
        <f>SUM(C6:C7)</f>
        <v>7719.13</v>
      </c>
    </row>
    <row r="6" spans="1:3" x14ac:dyDescent="0.2">
      <c r="A6" s="21">
        <v>421111</v>
      </c>
      <c r="B6" s="22" t="s">
        <v>3</v>
      </c>
      <c r="C6" s="1">
        <v>7719.13</v>
      </c>
    </row>
    <row r="7" spans="1:3" x14ac:dyDescent="0.2">
      <c r="A7" s="21">
        <v>421121</v>
      </c>
      <c r="B7" s="23" t="s">
        <v>4</v>
      </c>
      <c r="C7" s="1"/>
    </row>
    <row r="8" spans="1:3" ht="15" x14ac:dyDescent="0.25">
      <c r="A8" s="19">
        <v>421300</v>
      </c>
      <c r="B8" s="20" t="s">
        <v>5</v>
      </c>
      <c r="C8" s="9">
        <f>SUM(C9:C14)</f>
        <v>42358.75</v>
      </c>
    </row>
    <row r="9" spans="1:3" x14ac:dyDescent="0.2">
      <c r="A9" s="21">
        <v>421311</v>
      </c>
      <c r="B9" s="23" t="s">
        <v>6</v>
      </c>
      <c r="C9" s="1">
        <v>26908.14</v>
      </c>
    </row>
    <row r="10" spans="1:3" x14ac:dyDescent="0.2">
      <c r="A10" s="21">
        <v>421321</v>
      </c>
      <c r="B10" s="23" t="s">
        <v>7</v>
      </c>
      <c r="C10" s="1"/>
    </row>
    <row r="11" spans="1:3" x14ac:dyDescent="0.2">
      <c r="A11" s="21">
        <v>421322</v>
      </c>
      <c r="B11" s="23" t="s">
        <v>8</v>
      </c>
      <c r="C11" s="1"/>
    </row>
    <row r="12" spans="1:3" x14ac:dyDescent="0.2">
      <c r="A12" s="24">
        <v>421323</v>
      </c>
      <c r="B12" s="25" t="s">
        <v>9</v>
      </c>
      <c r="C12" s="2"/>
    </row>
    <row r="13" spans="1:3" x14ac:dyDescent="0.2">
      <c r="A13" s="21">
        <v>421324</v>
      </c>
      <c r="B13" s="23" t="s">
        <v>10</v>
      </c>
      <c r="C13" s="1">
        <v>15450.61</v>
      </c>
    </row>
    <row r="14" spans="1:3" x14ac:dyDescent="0.2">
      <c r="A14" s="21">
        <v>421325</v>
      </c>
      <c r="B14" s="23" t="s">
        <v>11</v>
      </c>
      <c r="C14" s="1"/>
    </row>
    <row r="15" spans="1:3" ht="15" x14ac:dyDescent="0.25">
      <c r="A15" s="19">
        <v>421400</v>
      </c>
      <c r="B15" s="20" t="s">
        <v>12</v>
      </c>
      <c r="C15" s="9">
        <f>SUM(C16:C21)</f>
        <v>13636.869999999999</v>
      </c>
    </row>
    <row r="16" spans="1:3" x14ac:dyDescent="0.2">
      <c r="A16" s="21">
        <v>421411</v>
      </c>
      <c r="B16" s="23" t="s">
        <v>13</v>
      </c>
      <c r="C16" s="1">
        <v>1977</v>
      </c>
    </row>
    <row r="17" spans="1:3" x14ac:dyDescent="0.2">
      <c r="A17" s="21">
        <v>421412</v>
      </c>
      <c r="B17" s="23" t="s">
        <v>14</v>
      </c>
      <c r="C17" s="1">
        <v>8404.9699999999993</v>
      </c>
    </row>
    <row r="18" spans="1:3" x14ac:dyDescent="0.2">
      <c r="A18" s="21">
        <v>421414</v>
      </c>
      <c r="B18" s="23" t="s">
        <v>15</v>
      </c>
      <c r="C18" s="1"/>
    </row>
    <row r="19" spans="1:3" x14ac:dyDescent="0.2">
      <c r="A19" s="21">
        <v>421421</v>
      </c>
      <c r="B19" s="23" t="s">
        <v>16</v>
      </c>
      <c r="C19" s="1">
        <v>3254.9</v>
      </c>
    </row>
    <row r="20" spans="1:3" x14ac:dyDescent="0.2">
      <c r="A20" s="21">
        <v>421422</v>
      </c>
      <c r="B20" s="23" t="s">
        <v>17</v>
      </c>
      <c r="C20" s="1"/>
    </row>
    <row r="21" spans="1:3" x14ac:dyDescent="0.2">
      <c r="A21" s="21">
        <v>421429</v>
      </c>
      <c r="B21" s="23" t="s">
        <v>18</v>
      </c>
      <c r="C21" s="1"/>
    </row>
    <row r="22" spans="1:3" ht="15" x14ac:dyDescent="0.25">
      <c r="A22" s="19">
        <v>421500</v>
      </c>
      <c r="B22" s="20" t="s">
        <v>19</v>
      </c>
      <c r="C22" s="9">
        <f>SUM(C23:C27)</f>
        <v>0</v>
      </c>
    </row>
    <row r="23" spans="1:3" x14ac:dyDescent="0.2">
      <c r="A23" s="26">
        <v>421511</v>
      </c>
      <c r="B23" s="23" t="s">
        <v>20</v>
      </c>
      <c r="C23" s="1"/>
    </row>
    <row r="24" spans="1:3" x14ac:dyDescent="0.2">
      <c r="A24" s="26">
        <v>421512</v>
      </c>
      <c r="B24" s="23" t="s">
        <v>21</v>
      </c>
      <c r="C24" s="1"/>
    </row>
    <row r="25" spans="1:3" x14ac:dyDescent="0.2">
      <c r="A25" s="26">
        <v>421513</v>
      </c>
      <c r="B25" s="23" t="s">
        <v>22</v>
      </c>
      <c r="C25" s="1"/>
    </row>
    <row r="26" spans="1:3" x14ac:dyDescent="0.2">
      <c r="A26" s="26">
        <v>421519</v>
      </c>
      <c r="B26" s="23" t="s">
        <v>23</v>
      </c>
      <c r="C26" s="1"/>
    </row>
    <row r="27" spans="1:3" x14ac:dyDescent="0.2">
      <c r="A27" s="21">
        <v>421521</v>
      </c>
      <c r="B27" s="23" t="s">
        <v>24</v>
      </c>
      <c r="C27" s="1"/>
    </row>
    <row r="28" spans="1:3" ht="15" x14ac:dyDescent="0.25">
      <c r="A28" s="19">
        <v>422300</v>
      </c>
      <c r="B28" s="20" t="s">
        <v>25</v>
      </c>
      <c r="C28" s="9">
        <f>SUM(C29:C31)</f>
        <v>0</v>
      </c>
    </row>
    <row r="29" spans="1:3" x14ac:dyDescent="0.2">
      <c r="A29" s="21">
        <v>422311</v>
      </c>
      <c r="B29" s="23" t="s">
        <v>26</v>
      </c>
      <c r="C29" s="1"/>
    </row>
    <row r="30" spans="1:3" x14ac:dyDescent="0.2">
      <c r="A30" s="21">
        <v>422321</v>
      </c>
      <c r="B30" s="23" t="s">
        <v>27</v>
      </c>
      <c r="C30" s="1"/>
    </row>
    <row r="31" spans="1:3" x14ac:dyDescent="0.2">
      <c r="A31" s="21">
        <v>422331</v>
      </c>
      <c r="B31" s="23" t="s">
        <v>28</v>
      </c>
      <c r="C31" s="1"/>
    </row>
    <row r="32" spans="1:3" ht="15" x14ac:dyDescent="0.25">
      <c r="A32" s="19">
        <v>423200</v>
      </c>
      <c r="B32" s="20" t="s">
        <v>29</v>
      </c>
      <c r="C32" s="9">
        <f>SUM(C33:C34)</f>
        <v>50916</v>
      </c>
    </row>
    <row r="33" spans="1:3" x14ac:dyDescent="0.2">
      <c r="A33" s="21">
        <v>423212</v>
      </c>
      <c r="B33" s="23" t="s">
        <v>30</v>
      </c>
      <c r="C33" s="1">
        <v>37476</v>
      </c>
    </row>
    <row r="34" spans="1:3" x14ac:dyDescent="0.2">
      <c r="A34" s="21">
        <v>423221</v>
      </c>
      <c r="B34" s="23" t="s">
        <v>31</v>
      </c>
      <c r="C34" s="1">
        <v>13440</v>
      </c>
    </row>
    <row r="35" spans="1:3" ht="15" x14ac:dyDescent="0.25">
      <c r="A35" s="19">
        <v>423300</v>
      </c>
      <c r="B35" s="20" t="s">
        <v>32</v>
      </c>
      <c r="C35" s="9">
        <f>SUM(C36)</f>
        <v>0</v>
      </c>
    </row>
    <row r="36" spans="1:3" x14ac:dyDescent="0.2">
      <c r="A36" s="21">
        <v>423311</v>
      </c>
      <c r="B36" s="23" t="s">
        <v>33</v>
      </c>
      <c r="C36" s="1"/>
    </row>
    <row r="37" spans="1:3" ht="15" x14ac:dyDescent="0.25">
      <c r="A37" s="19">
        <v>423400</v>
      </c>
      <c r="B37" s="20" t="s">
        <v>34</v>
      </c>
      <c r="C37" s="9">
        <f>SUM(C38)</f>
        <v>872.1</v>
      </c>
    </row>
    <row r="38" spans="1:3" x14ac:dyDescent="0.2">
      <c r="A38" s="21">
        <v>423432</v>
      </c>
      <c r="B38" s="23" t="s">
        <v>35</v>
      </c>
      <c r="C38" s="1">
        <v>872.1</v>
      </c>
    </row>
    <row r="39" spans="1:3" ht="15" x14ac:dyDescent="0.25">
      <c r="A39" s="19">
        <v>423600</v>
      </c>
      <c r="B39" s="20" t="s">
        <v>36</v>
      </c>
      <c r="C39" s="9">
        <f>SUM(C40)</f>
        <v>0</v>
      </c>
    </row>
    <row r="40" spans="1:3" x14ac:dyDescent="0.2">
      <c r="A40" s="21">
        <v>423611</v>
      </c>
      <c r="B40" s="23" t="s">
        <v>37</v>
      </c>
      <c r="C40" s="1"/>
    </row>
    <row r="41" spans="1:3" ht="15" x14ac:dyDescent="0.25">
      <c r="A41" s="19">
        <v>424300</v>
      </c>
      <c r="B41" s="20" t="s">
        <v>38</v>
      </c>
      <c r="C41" s="9">
        <f>SUM(C42:C45)</f>
        <v>45377</v>
      </c>
    </row>
    <row r="42" spans="1:3" x14ac:dyDescent="0.2">
      <c r="A42" s="21">
        <v>424311</v>
      </c>
      <c r="B42" s="23" t="s">
        <v>39</v>
      </c>
      <c r="C42" s="1"/>
    </row>
    <row r="43" spans="1:3" x14ac:dyDescent="0.2">
      <c r="A43" s="21">
        <v>424331</v>
      </c>
      <c r="B43" s="23" t="s">
        <v>40</v>
      </c>
      <c r="C43" s="1">
        <v>45377</v>
      </c>
    </row>
    <row r="44" spans="1:3" ht="28.5" x14ac:dyDescent="0.2">
      <c r="A44" s="27">
        <v>424341</v>
      </c>
      <c r="B44" s="28" t="s">
        <v>41</v>
      </c>
      <c r="C44" s="1"/>
    </row>
    <row r="45" spans="1:3" ht="28.5" x14ac:dyDescent="0.2">
      <c r="A45" s="27">
        <v>424351</v>
      </c>
      <c r="B45" s="28" t="s">
        <v>42</v>
      </c>
      <c r="C45" s="1"/>
    </row>
    <row r="46" spans="1:3" ht="15" x14ac:dyDescent="0.25">
      <c r="A46" s="19">
        <v>425100</v>
      </c>
      <c r="B46" s="20" t="s">
        <v>43</v>
      </c>
      <c r="C46" s="9">
        <f>SUM(C47:C56)</f>
        <v>0</v>
      </c>
    </row>
    <row r="47" spans="1:3" x14ac:dyDescent="0.2">
      <c r="A47" s="21">
        <v>425111</v>
      </c>
      <c r="B47" s="23" t="s">
        <v>44</v>
      </c>
      <c r="C47" s="1"/>
    </row>
    <row r="48" spans="1:3" x14ac:dyDescent="0.2">
      <c r="A48" s="21">
        <v>425112</v>
      </c>
      <c r="B48" s="23" t="s">
        <v>45</v>
      </c>
      <c r="C48" s="1"/>
    </row>
    <row r="49" spans="1:3" x14ac:dyDescent="0.2">
      <c r="A49" s="21">
        <v>425113</v>
      </c>
      <c r="B49" s="23" t="s">
        <v>46</v>
      </c>
      <c r="C49" s="1"/>
    </row>
    <row r="50" spans="1:3" x14ac:dyDescent="0.2">
      <c r="A50" s="21">
        <v>425114</v>
      </c>
      <c r="B50" s="23" t="s">
        <v>47</v>
      </c>
      <c r="C50" s="1"/>
    </row>
    <row r="51" spans="1:3" x14ac:dyDescent="0.2">
      <c r="A51" s="21">
        <v>425115</v>
      </c>
      <c r="B51" s="23" t="s">
        <v>48</v>
      </c>
      <c r="C51" s="1"/>
    </row>
    <row r="52" spans="1:3" x14ac:dyDescent="0.2">
      <c r="A52" s="21">
        <v>425116</v>
      </c>
      <c r="B52" s="23" t="s">
        <v>49</v>
      </c>
      <c r="C52" s="1"/>
    </row>
    <row r="53" spans="1:3" x14ac:dyDescent="0.2">
      <c r="A53" s="21">
        <v>425117</v>
      </c>
      <c r="B53" s="23" t="s">
        <v>50</v>
      </c>
      <c r="C53" s="1"/>
    </row>
    <row r="54" spans="1:3" x14ac:dyDescent="0.2">
      <c r="A54" s="21">
        <v>425118</v>
      </c>
      <c r="B54" s="23" t="s">
        <v>51</v>
      </c>
      <c r="C54" s="1"/>
    </row>
    <row r="55" spans="1:3" x14ac:dyDescent="0.2">
      <c r="A55" s="21">
        <v>425119</v>
      </c>
      <c r="B55" s="23" t="s">
        <v>52</v>
      </c>
      <c r="C55" s="1"/>
    </row>
    <row r="56" spans="1:3" x14ac:dyDescent="0.2">
      <c r="A56" s="21">
        <v>425191</v>
      </c>
      <c r="B56" s="23" t="s">
        <v>53</v>
      </c>
      <c r="C56" s="1"/>
    </row>
    <row r="57" spans="1:3" ht="15" x14ac:dyDescent="0.25">
      <c r="A57" s="19">
        <v>425200</v>
      </c>
      <c r="B57" s="20" t="s">
        <v>54</v>
      </c>
      <c r="C57" s="9">
        <f>C58+C62+C70+C74</f>
        <v>46770.14</v>
      </c>
    </row>
    <row r="58" spans="1:3" s="12" customFormat="1" x14ac:dyDescent="0.2">
      <c r="A58" s="29">
        <v>425210</v>
      </c>
      <c r="B58" s="30" t="s">
        <v>55</v>
      </c>
      <c r="C58" s="35">
        <f>SUM(C59:C61)</f>
        <v>0</v>
      </c>
    </row>
    <row r="59" spans="1:3" x14ac:dyDescent="0.2">
      <c r="A59" s="21">
        <v>425211</v>
      </c>
      <c r="B59" s="23" t="s">
        <v>56</v>
      </c>
      <c r="C59" s="1"/>
    </row>
    <row r="60" spans="1:3" x14ac:dyDescent="0.2">
      <c r="A60" s="21">
        <v>425212</v>
      </c>
      <c r="B60" s="23" t="s">
        <v>57</v>
      </c>
      <c r="C60" s="1"/>
    </row>
    <row r="61" spans="1:3" x14ac:dyDescent="0.2">
      <c r="A61" s="21">
        <v>425213</v>
      </c>
      <c r="B61" s="23" t="s">
        <v>58</v>
      </c>
      <c r="C61" s="1"/>
    </row>
    <row r="62" spans="1:3" s="5" customFormat="1" ht="15" x14ac:dyDescent="0.25">
      <c r="A62" s="29">
        <v>425220</v>
      </c>
      <c r="B62" s="30" t="s">
        <v>59</v>
      </c>
      <c r="C62" s="35">
        <f>SUM(C63:C69)</f>
        <v>46770.14</v>
      </c>
    </row>
    <row r="63" spans="1:3" x14ac:dyDescent="0.2">
      <c r="A63" s="21">
        <v>425221</v>
      </c>
      <c r="B63" s="23" t="s">
        <v>60</v>
      </c>
      <c r="C63" s="1"/>
    </row>
    <row r="64" spans="1:3" x14ac:dyDescent="0.2">
      <c r="A64" s="21">
        <v>425222</v>
      </c>
      <c r="B64" s="23" t="s">
        <v>61</v>
      </c>
      <c r="C64" s="1"/>
    </row>
    <row r="65" spans="1:3" x14ac:dyDescent="0.2">
      <c r="A65" s="21">
        <v>425223</v>
      </c>
      <c r="B65" s="23" t="s">
        <v>62</v>
      </c>
      <c r="C65" s="1"/>
    </row>
    <row r="66" spans="1:3" x14ac:dyDescent="0.2">
      <c r="A66" s="21">
        <v>425224</v>
      </c>
      <c r="B66" s="23" t="s">
        <v>63</v>
      </c>
      <c r="C66" s="1"/>
    </row>
    <row r="67" spans="1:3" x14ac:dyDescent="0.2">
      <c r="A67" s="21">
        <v>425225</v>
      </c>
      <c r="B67" s="23" t="s">
        <v>64</v>
      </c>
      <c r="C67" s="1">
        <v>46770.14</v>
      </c>
    </row>
    <row r="68" spans="1:3" x14ac:dyDescent="0.2">
      <c r="A68" s="21">
        <v>425226</v>
      </c>
      <c r="B68" s="23" t="s">
        <v>65</v>
      </c>
      <c r="C68" s="1"/>
    </row>
    <row r="69" spans="1:3" x14ac:dyDescent="0.2">
      <c r="A69" s="21">
        <v>425227</v>
      </c>
      <c r="B69" s="23" t="s">
        <v>66</v>
      </c>
      <c r="C69" s="1"/>
    </row>
    <row r="70" spans="1:3" s="12" customFormat="1" x14ac:dyDescent="0.2">
      <c r="A70" s="29">
        <v>425250</v>
      </c>
      <c r="B70" s="30" t="s">
        <v>67</v>
      </c>
      <c r="C70" s="35">
        <f>SUM(C71:C73)</f>
        <v>0</v>
      </c>
    </row>
    <row r="71" spans="1:3" x14ac:dyDescent="0.2">
      <c r="A71" s="21">
        <v>425251</v>
      </c>
      <c r="B71" s="23" t="s">
        <v>68</v>
      </c>
      <c r="C71" s="1"/>
    </row>
    <row r="72" spans="1:3" x14ac:dyDescent="0.2">
      <c r="A72" s="21">
        <v>425252</v>
      </c>
      <c r="B72" s="23" t="s">
        <v>69</v>
      </c>
      <c r="C72" s="1"/>
    </row>
    <row r="73" spans="1:3" x14ac:dyDescent="0.2">
      <c r="A73" s="31">
        <v>425253</v>
      </c>
      <c r="B73" s="22" t="s">
        <v>70</v>
      </c>
      <c r="C73" s="1"/>
    </row>
    <row r="74" spans="1:3" s="12" customFormat="1" ht="28.5" x14ac:dyDescent="0.2">
      <c r="A74" s="32">
        <v>425290</v>
      </c>
      <c r="B74" s="33" t="s">
        <v>71</v>
      </c>
      <c r="C74" s="36">
        <f>SUM(C75)</f>
        <v>0</v>
      </c>
    </row>
    <row r="75" spans="1:3" ht="28.5" x14ac:dyDescent="0.2">
      <c r="A75" s="21">
        <v>425291</v>
      </c>
      <c r="B75" s="23" t="s">
        <v>71</v>
      </c>
      <c r="C75" s="1"/>
    </row>
    <row r="76" spans="1:3" ht="15" x14ac:dyDescent="0.25">
      <c r="A76" s="19">
        <v>426100</v>
      </c>
      <c r="B76" s="20" t="s">
        <v>72</v>
      </c>
      <c r="C76" s="9">
        <f>C77+C78</f>
        <v>0</v>
      </c>
    </row>
    <row r="77" spans="1:3" s="5" customFormat="1" ht="15" x14ac:dyDescent="0.25">
      <c r="A77" s="29">
        <v>426110</v>
      </c>
      <c r="B77" s="30" t="s">
        <v>73</v>
      </c>
      <c r="C77" s="14"/>
    </row>
    <row r="78" spans="1:3" s="5" customFormat="1" ht="15" x14ac:dyDescent="0.25">
      <c r="A78" s="29">
        <v>426120</v>
      </c>
      <c r="B78" s="30" t="s">
        <v>74</v>
      </c>
      <c r="C78" s="37">
        <f>SUM(C79:C82)</f>
        <v>0</v>
      </c>
    </row>
    <row r="79" spans="1:3" x14ac:dyDescent="0.2">
      <c r="A79" s="21">
        <v>426121</v>
      </c>
      <c r="B79" s="23" t="s">
        <v>75</v>
      </c>
      <c r="C79" s="1"/>
    </row>
    <row r="80" spans="1:3" x14ac:dyDescent="0.2">
      <c r="A80" s="21">
        <v>426122</v>
      </c>
      <c r="B80" s="23" t="s">
        <v>76</v>
      </c>
      <c r="C80" s="1"/>
    </row>
    <row r="81" spans="1:3" x14ac:dyDescent="0.2">
      <c r="A81" s="21">
        <v>426123</v>
      </c>
      <c r="B81" s="23" t="s">
        <v>77</v>
      </c>
      <c r="C81" s="1"/>
    </row>
    <row r="82" spans="1:3" x14ac:dyDescent="0.2">
      <c r="A82" s="21">
        <v>426124</v>
      </c>
      <c r="B82" s="23" t="s">
        <v>78</v>
      </c>
      <c r="C82" s="1"/>
    </row>
    <row r="83" spans="1:3" ht="15" x14ac:dyDescent="0.25">
      <c r="A83" s="19">
        <v>426400</v>
      </c>
      <c r="B83" s="20" t="s">
        <v>79</v>
      </c>
      <c r="C83" s="9">
        <f>SUM(C84:C85)</f>
        <v>0</v>
      </c>
    </row>
    <row r="84" spans="1:3" x14ac:dyDescent="0.2">
      <c r="A84" s="21">
        <v>426413</v>
      </c>
      <c r="B84" s="23" t="s">
        <v>80</v>
      </c>
      <c r="C84" s="1"/>
    </row>
    <row r="85" spans="1:3" x14ac:dyDescent="0.2">
      <c r="A85" s="21">
        <v>426491</v>
      </c>
      <c r="B85" s="23" t="s">
        <v>81</v>
      </c>
      <c r="C85" s="1"/>
    </row>
    <row r="86" spans="1:3" ht="15" x14ac:dyDescent="0.25">
      <c r="A86" s="19">
        <v>426500</v>
      </c>
      <c r="B86" s="20" t="s">
        <v>82</v>
      </c>
      <c r="C86" s="9">
        <f>SUM(C87)</f>
        <v>0</v>
      </c>
    </row>
    <row r="87" spans="1:3" x14ac:dyDescent="0.2">
      <c r="A87" s="21">
        <v>426591</v>
      </c>
      <c r="B87" s="23" t="s">
        <v>83</v>
      </c>
      <c r="C87" s="1"/>
    </row>
    <row r="88" spans="1:3" ht="15" x14ac:dyDescent="0.25">
      <c r="A88" s="19">
        <v>426700</v>
      </c>
      <c r="B88" s="20" t="s">
        <v>84</v>
      </c>
      <c r="C88" s="9">
        <f>SUM(C89)</f>
        <v>0</v>
      </c>
    </row>
    <row r="89" spans="1:3" ht="14.25" customHeight="1" x14ac:dyDescent="0.2">
      <c r="A89" s="28">
        <v>426791</v>
      </c>
      <c r="B89" s="28" t="s">
        <v>85</v>
      </c>
      <c r="C89" s="1"/>
    </row>
    <row r="90" spans="1:3" ht="15" x14ac:dyDescent="0.25">
      <c r="A90" s="19">
        <v>426800</v>
      </c>
      <c r="B90" s="20" t="s">
        <v>86</v>
      </c>
      <c r="C90" s="9">
        <f>SUM(C91:C93)</f>
        <v>82589.600000000006</v>
      </c>
    </row>
    <row r="91" spans="1:3" x14ac:dyDescent="0.2">
      <c r="A91" s="21">
        <v>426811</v>
      </c>
      <c r="B91" s="23" t="s">
        <v>87</v>
      </c>
      <c r="C91" s="1">
        <v>82589.600000000006</v>
      </c>
    </row>
    <row r="92" spans="1:3" x14ac:dyDescent="0.2">
      <c r="A92" s="21">
        <v>426812</v>
      </c>
      <c r="B92" s="23" t="s">
        <v>88</v>
      </c>
      <c r="C92" s="1"/>
    </row>
    <row r="93" spans="1:3" x14ac:dyDescent="0.2">
      <c r="A93" s="21">
        <v>426819</v>
      </c>
      <c r="B93" s="23" t="s">
        <v>89</v>
      </c>
      <c r="C93" s="1"/>
    </row>
    <row r="94" spans="1:3" ht="15" x14ac:dyDescent="0.25">
      <c r="A94" s="19">
        <v>426900</v>
      </c>
      <c r="B94" s="20" t="s">
        <v>90</v>
      </c>
      <c r="C94" s="9">
        <f>SUM(C95:C98)</f>
        <v>0</v>
      </c>
    </row>
    <row r="95" spans="1:3" x14ac:dyDescent="0.2">
      <c r="A95" s="21">
        <v>426911</v>
      </c>
      <c r="B95" s="23" t="s">
        <v>91</v>
      </c>
      <c r="C95" s="1"/>
    </row>
    <row r="96" spans="1:3" x14ac:dyDescent="0.2">
      <c r="A96" s="21">
        <v>426912</v>
      </c>
      <c r="B96" s="23" t="s">
        <v>92</v>
      </c>
      <c r="C96" s="1"/>
    </row>
    <row r="97" spans="1:3" x14ac:dyDescent="0.2">
      <c r="A97" s="21">
        <v>426913</v>
      </c>
      <c r="B97" s="23" t="s">
        <v>93</v>
      </c>
      <c r="C97" s="1"/>
    </row>
    <row r="98" spans="1:3" x14ac:dyDescent="0.2">
      <c r="A98" s="21">
        <v>426914</v>
      </c>
      <c r="B98" s="23" t="s">
        <v>94</v>
      </c>
      <c r="C98" s="1"/>
    </row>
    <row r="99" spans="1:3" ht="15" x14ac:dyDescent="0.25">
      <c r="A99" s="19">
        <v>482100</v>
      </c>
      <c r="B99" s="20" t="s">
        <v>95</v>
      </c>
      <c r="C99" s="9">
        <f>SUM(C100:C101)</f>
        <v>0</v>
      </c>
    </row>
    <row r="100" spans="1:3" x14ac:dyDescent="0.2">
      <c r="A100" s="21">
        <v>482131</v>
      </c>
      <c r="B100" s="23" t="s">
        <v>96</v>
      </c>
      <c r="C100" s="1"/>
    </row>
    <row r="101" spans="1:3" x14ac:dyDescent="0.2">
      <c r="A101" s="21">
        <v>482211</v>
      </c>
      <c r="B101" s="23" t="s">
        <v>97</v>
      </c>
      <c r="C101" s="1"/>
    </row>
    <row r="102" spans="1:3" ht="15" x14ac:dyDescent="0.25">
      <c r="A102" s="39" t="s">
        <v>98</v>
      </c>
      <c r="B102" s="40"/>
      <c r="C102" s="13">
        <f>C5+C8+C15+C22+C28+C32+C35+C37+C39+C41+C46+C57+C76+C83+C86+C88+C90+C94+C99</f>
        <v>290239.58999999997</v>
      </c>
    </row>
    <row r="103" spans="1:3" ht="21.75" customHeight="1" x14ac:dyDescent="0.2">
      <c r="A103" s="41" t="s">
        <v>99</v>
      </c>
      <c r="B103" s="41"/>
      <c r="C103" s="41"/>
    </row>
    <row r="104" spans="1:3" ht="21.75" customHeight="1" x14ac:dyDescent="0.2">
      <c r="A104" s="42" t="s">
        <v>100</v>
      </c>
      <c r="B104" s="43"/>
      <c r="C104" s="10"/>
    </row>
    <row r="105" spans="1:3" ht="15" x14ac:dyDescent="0.25">
      <c r="A105" s="5"/>
      <c r="B105" s="5"/>
      <c r="C105" s="5"/>
    </row>
    <row r="106" spans="1:3" ht="59.25" customHeight="1" x14ac:dyDescent="0.2">
      <c r="A106" s="34" t="s">
        <v>102</v>
      </c>
      <c r="B106" s="34" t="s">
        <v>103</v>
      </c>
      <c r="C106" s="34" t="s">
        <v>104</v>
      </c>
    </row>
    <row r="107" spans="1:3" ht="26.25" customHeight="1" x14ac:dyDescent="0.25">
      <c r="A107" s="6"/>
      <c r="B107" s="7"/>
      <c r="C107" s="8" t="s">
        <v>101</v>
      </c>
    </row>
    <row r="108" spans="1:3" ht="15" x14ac:dyDescent="0.25">
      <c r="A108" s="7"/>
      <c r="B108" s="7"/>
      <c r="C108" s="5"/>
    </row>
    <row r="109" spans="1:3" ht="15" x14ac:dyDescent="0.25">
      <c r="A109" s="7"/>
      <c r="B109" s="7"/>
      <c r="C109" s="5"/>
    </row>
    <row r="110" spans="1:3" ht="15" x14ac:dyDescent="0.25">
      <c r="A110" s="7"/>
      <c r="B110" s="7"/>
      <c r="C110" s="5"/>
    </row>
    <row r="111" spans="1:3" ht="15" x14ac:dyDescent="0.25">
      <c r="A111" s="7"/>
      <c r="B111" s="7"/>
      <c r="C111" s="5"/>
    </row>
    <row r="112" spans="1:3" ht="15" x14ac:dyDescent="0.25">
      <c r="A112" s="7"/>
      <c r="B112" s="7"/>
      <c r="C112" s="5"/>
    </row>
    <row r="113" spans="1:3" ht="15" x14ac:dyDescent="0.25">
      <c r="A113" s="7"/>
      <c r="B113" s="7"/>
      <c r="C113" s="5"/>
    </row>
    <row r="116" spans="1:3" ht="15" x14ac:dyDescent="0.25">
      <c r="A116" s="7"/>
      <c r="B116" s="7"/>
      <c r="C116" s="5"/>
    </row>
    <row r="117" spans="1:3" ht="15" x14ac:dyDescent="0.25">
      <c r="A117" s="7"/>
      <c r="B117" s="7"/>
      <c r="C117" s="5"/>
    </row>
    <row r="118" spans="1:3" ht="15" x14ac:dyDescent="0.25">
      <c r="A118" s="7"/>
      <c r="B118" s="7"/>
      <c r="C118" s="5"/>
    </row>
    <row r="119" spans="1:3" ht="15" x14ac:dyDescent="0.25">
      <c r="A119" s="7"/>
      <c r="B119" s="7"/>
      <c r="C119" s="5"/>
    </row>
    <row r="120" spans="1:3" ht="15" x14ac:dyDescent="0.25">
      <c r="A120" s="7"/>
      <c r="B120" s="7"/>
      <c r="C120" s="5"/>
    </row>
  </sheetData>
  <sheetProtection password="CC30" sheet="1" objects="1" scenarios="1"/>
  <mergeCells count="4">
    <mergeCell ref="A2:C2"/>
    <mergeCell ref="A102:B102"/>
    <mergeCell ref="A103:C103"/>
    <mergeCell ref="A104:B104"/>
  </mergeCells>
  <printOptions horizontalCentered="1"/>
  <pageMargins left="0" right="0" top="0.75" bottom="0" header="0.3" footer="0.3"/>
  <pageSetup paperSize="9" scale="80" orientation="portrait" r:id="rId1"/>
  <rowBreaks count="1" manualBreakCount="1">
    <brk id="56" max="2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2</vt:i4>
      </vt:variant>
    </vt:vector>
  </HeadingPairs>
  <TitlesOfParts>
    <vt:vector size="4" baseType="lpstr">
      <vt:lpstr>T1OMT_pzz</vt:lpstr>
      <vt:lpstr>T2OMT_szz</vt:lpstr>
      <vt:lpstr>T1OMT_pzz!Oblast_štampanja</vt:lpstr>
      <vt:lpstr>T2OMT_szz!Oblast_štampanja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Jovanovic</dc:creator>
  <cp:lastModifiedBy>ulaz</cp:lastModifiedBy>
  <cp:lastPrinted>2023-04-26T09:53:29Z</cp:lastPrinted>
  <dcterms:created xsi:type="dcterms:W3CDTF">2021-06-24T07:18:37Z</dcterms:created>
  <dcterms:modified xsi:type="dcterms:W3CDTF">2023-04-27T12:13:36Z</dcterms:modified>
</cp:coreProperties>
</file>