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orisnik\Desktop\PLAN RADA 2025\"/>
    </mc:Choice>
  </mc:AlternateContent>
  <xr:revisionPtr revIDLastSave="0" documentId="13_ncr:1_{015392E0-E5B5-4A67-9E16-C8332B3FAD9B}" xr6:coauthVersionLast="47" xr6:coauthVersionMax="47" xr10:uidLastSave="{00000000-0000-0000-0000-000000000000}"/>
  <bookViews>
    <workbookView xWindow="-120" yWindow="-120" windowWidth="29040" windowHeight="15720" tabRatio="865" firstSheet="7" activeTab="13" xr2:uid="{00000000-000D-0000-FFFF-FFFF00000000}"/>
  </bookViews>
  <sheets>
    <sheet name="НАСЛОВ" sheetId="69" r:id="rId1"/>
    <sheet name="Садржај" sheetId="84" r:id="rId2"/>
    <sheet name="ДЕМОГРАФИЈА" sheetId="27" r:id="rId3"/>
    <sheet name="ЗДР.РАД. И САРАД." sheetId="79" r:id="rId4"/>
    <sheet name="СТОМАТОЛОГИЈА" sheetId="80" r:id="rId5"/>
    <sheet name="АПОТЕКА" sheetId="81" r:id="rId6"/>
    <sheet name="НЕМЕД.РАДНИЦИ" sheetId="82" r:id="rId7"/>
    <sheet name="ЗБИРНО КАДРОВИ " sheetId="97" r:id="rId8"/>
    <sheet name="Usluge_po_sluzbama" sheetId="1" r:id="rId9"/>
    <sheet name="Zbirna(Pivot)" sheetId="104" r:id="rId10"/>
    <sheet name="ДИЈАЛИЗА" sheetId="96" r:id="rId11"/>
    <sheet name="ЛЕКОВИ" sheetId="92" r:id="rId12"/>
    <sheet name="САНИТЕТСКИ И ПОТРОШНИ МАТЕР " sheetId="98" r:id="rId13"/>
    <sheet name="РЕАГЕНСИ" sheetId="105" r:id="rId14"/>
    <sheet name="Прилог 5  РФЗО услуга обележје" sheetId="100" r:id="rId15"/>
    <sheet name="Прилог 6 РФЗО  атрибути" sheetId="102" r:id="rId16"/>
  </sheets>
  <externalReferences>
    <externalReference r:id="rId17"/>
  </externalReferences>
  <definedNames>
    <definedName name="_xlnm._FilterDatabase" localSheetId="8" hidden="1">Usluge_po_sluzbama!$A$1:$I$955</definedName>
    <definedName name="_xlnm._FilterDatabase" localSheetId="14" hidden="1">'Прилог 5  РФЗО услуга обележје'!$A$1:$A$1195</definedName>
    <definedName name="_xlnm.Print_Area" localSheetId="8">Usluge_po_sluzbama!$A$1:$O$956</definedName>
    <definedName name="_xlnm.Print_Area" localSheetId="9">'Zbirna(Pivot)'!$A$1:$D$429</definedName>
    <definedName name="_xlnm.Print_Area" localSheetId="2">ДЕМОГРАФИЈА!$A$1:$B$48</definedName>
    <definedName name="_xlnm.Print_Area" localSheetId="7">'ЗБИРНО КАДРОВИ '!$A$1:$K$21</definedName>
    <definedName name="_xlnm.Print_Area" localSheetId="3">'ЗДР.РАД. И САРАД.'!$A$1:$AB$40</definedName>
    <definedName name="_xlnm.Print_Area" localSheetId="6">НЕМЕД.РАДНИЦИ!$A$1:$N$23</definedName>
    <definedName name="_xlnm.Print_Area" localSheetId="13">РЕАГЕНСИ!$A$1:$G$24</definedName>
    <definedName name="_xlnm.Print_Area" localSheetId="12">'САНИТЕТСКИ И ПОТРОШНИ МАТЕР '!$A$1:$L$26</definedName>
  </definedNames>
  <calcPr calcId="191029" iterateDelta="1E-4"/>
  <pivotCaches>
    <pivotCache cacheId="0" r:id="rId1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05" l="1"/>
  <c r="C22" i="98"/>
  <c r="L100" i="92" l="1"/>
  <c r="I102" i="92"/>
  <c r="L101" i="92"/>
  <c r="L102" i="92" s="1"/>
  <c r="H101" i="92"/>
  <c r="L90" i="92"/>
  <c r="H90" i="92"/>
  <c r="H70" i="92"/>
  <c r="H69" i="92"/>
  <c r="L65" i="92"/>
  <c r="H63" i="92"/>
  <c r="L37" i="92"/>
  <c r="L92" i="92" l="1"/>
  <c r="H92" i="92"/>
  <c r="L91" i="92"/>
  <c r="H91" i="92"/>
  <c r="L89" i="92"/>
  <c r="L87" i="92"/>
  <c r="L86" i="92"/>
  <c r="L85" i="92"/>
  <c r="L84" i="92"/>
  <c r="H84" i="92"/>
  <c r="L74" i="92"/>
  <c r="H74" i="92"/>
  <c r="L73" i="92"/>
  <c r="H73" i="92"/>
  <c r="L71" i="92"/>
  <c r="H71" i="92"/>
  <c r="L70" i="92"/>
  <c r="L69" i="92"/>
  <c r="L63" i="92"/>
  <c r="H62" i="92"/>
  <c r="L61" i="92"/>
  <c r="H61" i="92"/>
  <c r="L60" i="92"/>
  <c r="H60" i="92"/>
  <c r="L59" i="92"/>
  <c r="H59" i="92"/>
  <c r="L57" i="92"/>
  <c r="H57" i="92"/>
  <c r="L56" i="92"/>
  <c r="H56" i="92"/>
  <c r="L53" i="92"/>
  <c r="H53" i="92"/>
  <c r="L52" i="92"/>
  <c r="H52" i="92"/>
  <c r="L51" i="92"/>
  <c r="L50" i="92"/>
  <c r="H50" i="92"/>
  <c r="L49" i="92"/>
  <c r="H49" i="92"/>
  <c r="L48" i="92"/>
  <c r="H48" i="92"/>
  <c r="L47" i="92"/>
  <c r="H47" i="92"/>
  <c r="L46" i="92"/>
  <c r="H46" i="92"/>
  <c r="L45" i="92"/>
  <c r="H45" i="92"/>
  <c r="L44" i="92"/>
  <c r="H44" i="92"/>
  <c r="L43" i="92"/>
  <c r="H43" i="92"/>
  <c r="L41" i="92"/>
  <c r="H41" i="92"/>
  <c r="L40" i="92"/>
  <c r="H40" i="92"/>
  <c r="L39" i="92"/>
  <c r="H39" i="92"/>
  <c r="L38" i="92"/>
  <c r="H38" i="92"/>
  <c r="H37" i="92"/>
  <c r="L35" i="92"/>
  <c r="H35" i="92"/>
  <c r="L34" i="92"/>
  <c r="H34" i="92"/>
  <c r="L33" i="92"/>
  <c r="H33" i="92"/>
  <c r="L32" i="92"/>
  <c r="H32" i="92"/>
  <c r="L29" i="92"/>
  <c r="H29" i="92"/>
  <c r="L28" i="92"/>
  <c r="H28" i="92"/>
  <c r="L26" i="92"/>
  <c r="H26" i="92"/>
  <c r="L24" i="92"/>
  <c r="H24" i="92"/>
  <c r="L23" i="92"/>
  <c r="H23" i="92"/>
  <c r="L17" i="92"/>
  <c r="H17" i="92"/>
  <c r="L16" i="92"/>
  <c r="H16" i="92"/>
  <c r="L15" i="92"/>
  <c r="H15" i="92"/>
  <c r="L14" i="92"/>
  <c r="H14" i="92"/>
  <c r="K11" i="92"/>
  <c r="F17" i="97" l="1"/>
  <c r="E17" i="97"/>
  <c r="K17" i="97"/>
  <c r="K16" i="97"/>
  <c r="F16" i="97"/>
  <c r="E16" i="97"/>
  <c r="K15" i="97"/>
  <c r="F15" i="97"/>
  <c r="G15" i="97" s="1"/>
  <c r="D15" i="97"/>
  <c r="K14" i="97"/>
  <c r="E14" i="97"/>
  <c r="G14" i="97" s="1"/>
  <c r="D14" i="97"/>
  <c r="F13" i="97"/>
  <c r="K13" i="97"/>
  <c r="K12" i="97"/>
  <c r="F12" i="97"/>
  <c r="G12" i="97"/>
  <c r="F11" i="97"/>
  <c r="G11" i="97" s="1"/>
  <c r="D11" i="97"/>
  <c r="K11" i="97"/>
  <c r="E10" i="97"/>
  <c r="K10" i="97"/>
  <c r="F9" i="97"/>
  <c r="K9" i="97"/>
  <c r="K8" i="97"/>
  <c r="F8" i="97"/>
  <c r="G8" i="97" s="1"/>
  <c r="D8" i="97"/>
  <c r="D12" i="97" l="1"/>
  <c r="G16" i="97"/>
  <c r="D17" i="97"/>
  <c r="D10" i="97"/>
  <c r="D9" i="97"/>
  <c r="G10" i="97"/>
  <c r="D13" i="97"/>
  <c r="D16" i="97"/>
  <c r="G9" i="97"/>
  <c r="G13" i="97"/>
  <c r="G17" i="97"/>
  <c r="M19" i="82" l="1"/>
  <c r="L19" i="82"/>
  <c r="K19" i="82"/>
  <c r="I19" i="82"/>
  <c r="H19" i="82"/>
  <c r="J19" i="82" s="1"/>
  <c r="F19" i="82"/>
  <c r="E19" i="82"/>
  <c r="G19" i="82" s="1"/>
  <c r="D19" i="82"/>
  <c r="C19" i="82"/>
  <c r="B19" i="82"/>
  <c r="J18" i="82"/>
  <c r="G18" i="82"/>
  <c r="D18" i="82"/>
  <c r="J17" i="82"/>
  <c r="G17" i="82"/>
  <c r="D17" i="82"/>
  <c r="J16" i="82"/>
  <c r="G16" i="82"/>
  <c r="D16" i="82"/>
  <c r="J15" i="82"/>
  <c r="G15" i="82"/>
  <c r="D15" i="82"/>
  <c r="J14" i="82"/>
  <c r="G14" i="82"/>
  <c r="D14" i="82"/>
  <c r="J13" i="82"/>
  <c r="G13" i="82"/>
  <c r="D13" i="82"/>
  <c r="J12" i="82"/>
  <c r="G12" i="82"/>
  <c r="D12" i="82"/>
  <c r="J11" i="82"/>
  <c r="G11" i="82"/>
  <c r="D11" i="82"/>
  <c r="J10" i="82"/>
  <c r="G10" i="82"/>
  <c r="D10" i="82"/>
  <c r="J9" i="82"/>
  <c r="G9" i="82"/>
  <c r="D9" i="82"/>
  <c r="P15" i="80"/>
  <c r="O15" i="80"/>
  <c r="N15" i="80"/>
  <c r="K15" i="80"/>
  <c r="J15" i="80"/>
  <c r="I15" i="80"/>
  <c r="H15" i="80"/>
  <c r="F15" i="80"/>
  <c r="D15" i="80"/>
  <c r="C15" i="80"/>
  <c r="E15" i="80" s="1"/>
  <c r="B15" i="80"/>
  <c r="L14" i="80"/>
  <c r="E14" i="80"/>
  <c r="G14" i="80" s="1"/>
  <c r="L13" i="80"/>
  <c r="E13" i="80"/>
  <c r="G13" i="80" s="1"/>
  <c r="L12" i="80"/>
  <c r="E12" i="80"/>
  <c r="G12" i="80" s="1"/>
  <c r="L11" i="80"/>
  <c r="G11" i="80"/>
  <c r="E11" i="80"/>
  <c r="L10" i="80"/>
  <c r="E10" i="80"/>
  <c r="G10" i="80" s="1"/>
  <c r="L9" i="80"/>
  <c r="G9" i="80"/>
  <c r="E9" i="80"/>
  <c r="L8" i="80"/>
  <c r="E8" i="80"/>
  <c r="G8" i="80" s="1"/>
  <c r="M7" i="80"/>
  <c r="M15" i="80" s="1"/>
  <c r="L7" i="80"/>
  <c r="L15" i="80" s="1"/>
  <c r="E7" i="80"/>
  <c r="G7" i="80" s="1"/>
  <c r="G15" i="80" l="1"/>
  <c r="G717" i="1" l="1"/>
  <c r="H611" i="1"/>
  <c r="G611" i="1"/>
  <c r="H594" i="1"/>
  <c r="H575" i="1"/>
  <c r="G575" i="1"/>
  <c r="H238" i="1" l="1"/>
  <c r="G238" i="1"/>
  <c r="B16" i="27" l="1"/>
  <c r="B15" i="27"/>
  <c r="B14" i="27"/>
  <c r="G5" i="1"/>
  <c r="H947" i="1"/>
  <c r="G947" i="1"/>
  <c r="H942" i="1"/>
  <c r="G942" i="1"/>
  <c r="H756" i="1"/>
  <c r="G756" i="1"/>
  <c r="H738" i="1"/>
  <c r="G738" i="1"/>
  <c r="H717" i="1"/>
  <c r="H680" i="1"/>
  <c r="G680" i="1"/>
  <c r="H656" i="1"/>
  <c r="G656" i="1"/>
  <c r="H640" i="1"/>
  <c r="G640" i="1"/>
  <c r="H633" i="1"/>
  <c r="G633" i="1"/>
  <c r="H625" i="1"/>
  <c r="G625" i="1"/>
  <c r="H612" i="1"/>
  <c r="G612" i="1"/>
  <c r="H579" i="1"/>
  <c r="G579" i="1"/>
  <c r="H563" i="1"/>
  <c r="G563" i="1"/>
  <c r="H548" i="1"/>
  <c r="G548" i="1"/>
  <c r="H545" i="1"/>
  <c r="G545" i="1"/>
  <c r="H539" i="1"/>
  <c r="G539" i="1"/>
  <c r="H298" i="1"/>
  <c r="G298" i="1"/>
  <c r="H296" i="1"/>
  <c r="G296" i="1"/>
  <c r="H274" i="1"/>
  <c r="G274" i="1"/>
  <c r="H272" i="1"/>
  <c r="G272" i="1"/>
  <c r="H59" i="1"/>
  <c r="G59" i="1"/>
  <c r="H232" i="1"/>
  <c r="G232" i="1"/>
  <c r="H225" i="1"/>
  <c r="G225" i="1"/>
  <c r="H202" i="1"/>
  <c r="G202" i="1"/>
  <c r="H191" i="1"/>
  <c r="G191" i="1"/>
  <c r="H189" i="1"/>
  <c r="G189" i="1"/>
  <c r="H160" i="1"/>
  <c r="G160" i="1"/>
  <c r="H154" i="1"/>
  <c r="G154" i="1"/>
  <c r="H129" i="1"/>
  <c r="G129" i="1"/>
  <c r="H124" i="1"/>
  <c r="G124" i="1"/>
  <c r="G117" i="1"/>
  <c r="H82" i="1"/>
  <c r="G82" i="1"/>
  <c r="H75" i="1"/>
  <c r="G75" i="1"/>
  <c r="H67" i="1"/>
  <c r="G67" i="1"/>
  <c r="H38" i="1"/>
  <c r="G38" i="1"/>
  <c r="H9" i="1"/>
  <c r="G9" i="1"/>
  <c r="H5" i="1"/>
  <c r="H544" i="1" l="1"/>
  <c r="G544" i="1"/>
  <c r="I18" i="97"/>
  <c r="H18" i="97"/>
  <c r="M28" i="81"/>
  <c r="L28" i="81"/>
  <c r="J28" i="81"/>
  <c r="I28" i="81"/>
  <c r="G28" i="81"/>
  <c r="F28" i="81"/>
  <c r="D28" i="81"/>
  <c r="C28" i="81"/>
  <c r="N27" i="81"/>
  <c r="K27" i="81"/>
  <c r="H27" i="81"/>
  <c r="E27" i="81"/>
  <c r="N26" i="81"/>
  <c r="K26" i="81"/>
  <c r="H26" i="81"/>
  <c r="E26" i="81"/>
  <c r="N25" i="81"/>
  <c r="K25" i="81"/>
  <c r="H25" i="81"/>
  <c r="E25" i="81"/>
  <c r="N24" i="81"/>
  <c r="K24" i="81"/>
  <c r="H24" i="81"/>
  <c r="E24" i="81"/>
  <c r="N23" i="81"/>
  <c r="K23" i="81"/>
  <c r="H23" i="81"/>
  <c r="E23" i="81"/>
  <c r="N22" i="81"/>
  <c r="K22" i="81"/>
  <c r="H22" i="81"/>
  <c r="E22" i="81"/>
  <c r="N21" i="81"/>
  <c r="K21" i="81"/>
  <c r="H21" i="81"/>
  <c r="E21" i="81"/>
  <c r="N20" i="81"/>
  <c r="K20" i="81"/>
  <c r="H20" i="81"/>
  <c r="E20" i="81"/>
  <c r="N19" i="81"/>
  <c r="K19" i="81"/>
  <c r="H19" i="81"/>
  <c r="E19" i="81"/>
  <c r="N18" i="81"/>
  <c r="K18" i="81"/>
  <c r="H18" i="81"/>
  <c r="E18" i="81"/>
  <c r="N17" i="81"/>
  <c r="K17" i="81"/>
  <c r="H17" i="81"/>
  <c r="E17" i="81"/>
  <c r="N16" i="81"/>
  <c r="K16" i="81"/>
  <c r="H16" i="81"/>
  <c r="E16" i="81"/>
  <c r="N15" i="81"/>
  <c r="K15" i="81"/>
  <c r="H15" i="81"/>
  <c r="E15" i="81"/>
  <c r="N14" i="81"/>
  <c r="K14" i="81"/>
  <c r="H14" i="81"/>
  <c r="E14" i="81"/>
  <c r="N13" i="81"/>
  <c r="K13" i="81"/>
  <c r="H13" i="81"/>
  <c r="E13" i="81"/>
  <c r="N12" i="81"/>
  <c r="K12" i="81"/>
  <c r="H12" i="81"/>
  <c r="E12" i="81"/>
  <c r="N11" i="81"/>
  <c r="K11" i="81"/>
  <c r="H11" i="81"/>
  <c r="E11" i="81"/>
  <c r="N10" i="81"/>
  <c r="K10" i="81"/>
  <c r="H10" i="81"/>
  <c r="E10" i="81"/>
  <c r="N9" i="81"/>
  <c r="K9" i="81"/>
  <c r="H9" i="81"/>
  <c r="E9" i="81"/>
  <c r="N8" i="81"/>
  <c r="K8" i="81"/>
  <c r="H8" i="81"/>
  <c r="E8" i="81"/>
  <c r="N7" i="81"/>
  <c r="K7" i="81"/>
  <c r="H7" i="81"/>
  <c r="E7" i="81"/>
  <c r="E28" i="81" l="1"/>
  <c r="H28" i="81"/>
  <c r="K28" i="81"/>
  <c r="C18" i="97"/>
  <c r="N28" i="81"/>
  <c r="F18" i="97"/>
  <c r="E18" i="97"/>
  <c r="B18" i="97" l="1"/>
  <c r="D18" i="97" s="1"/>
  <c r="K18" i="97" l="1"/>
  <c r="G18" i="97"/>
  <c r="H65" i="92"/>
</calcChain>
</file>

<file path=xl/sharedStrings.xml><?xml version="1.0" encoding="utf-8"?>
<sst xmlns="http://schemas.openxmlformats.org/spreadsheetml/2006/main" count="8669" uniqueCount="2135">
  <si>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</si>
  <si>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</si>
  <si>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</si>
  <si>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УСТАНОВЕ</t>
  </si>
  <si>
    <t>ПРИМАРНЕ ЗДРАВСТВЕНЕ ЗАШТИТЕ</t>
  </si>
  <si>
    <t xml:space="preserve">        Табела </t>
  </si>
  <si>
    <t>ОПШТИ ПОДАЦИ О  ОСИГУРАНИМ ЛИЦИМА</t>
  </si>
  <si>
    <t xml:space="preserve">Табела </t>
  </si>
  <si>
    <t>ДИЈАЛИЗА</t>
  </si>
  <si>
    <t>ЛЕКОВИ ЗА ОСИГУРАНА ЛИЦА</t>
  </si>
  <si>
    <t xml:space="preserve">САНИТЕТСКИ И МЕДИЦИНСКИ ПОТРОШНИ МАТЕРИЈАЛ ЗА ОСИГУРАНА ЛИЦА РФЗО       </t>
  </si>
  <si>
    <t xml:space="preserve">        Табела бр. 1</t>
  </si>
  <si>
    <t>ГРУПАЦИЈЕ РЕГИСТРОВАНИХ ОСИГУРАНИКА</t>
  </si>
  <si>
    <t>БРОЈ</t>
  </si>
  <si>
    <t>УКУПАН БРОЈ ОСИГУРАНИКА</t>
  </si>
  <si>
    <t>НОВОРОЂЕНЧЕ (ПРВИ МЕСЕЦ)</t>
  </si>
  <si>
    <t>ОДОЈЧЕ (ОД ДРУГОГ МЕСЕЦА ДО КРАЈА ПРВЕ ГОДИНЕ)</t>
  </si>
  <si>
    <t>ДРУГА ГОДИНА ЖИВОТА</t>
  </si>
  <si>
    <t>ТРЕЋА ГОДИНА ЖИВОТА</t>
  </si>
  <si>
    <t>ЧЕТВРТА ГОДИНА ЖИВОТА</t>
  </si>
  <si>
    <t>ПЕТА ГОДИНА ЖИВОТА</t>
  </si>
  <si>
    <t>ШЕСТА ГОДИНА ЖИВОТА</t>
  </si>
  <si>
    <t>СЕДМА ГОДИНА ЖИВОТА, ОДНОСНО ПРЕД ПОЛАЗАК У ШКОЛУ</t>
  </si>
  <si>
    <t>УКУПНО  0-6,99 ГОДИНА</t>
  </si>
  <si>
    <t>7-14  ГОДИНА</t>
  </si>
  <si>
    <t>15-18  ГОДИНА</t>
  </si>
  <si>
    <t>19 И ВИШЕ ГОДИНА УКУПНО  - СКРИНИНГ НА ДЕПРЕСИЈУ</t>
  </si>
  <si>
    <t>19-34 ГОДИНА</t>
  </si>
  <si>
    <t>45 И ВИШЕ ГОДИНА, УКУПНО - СКРИНИНГ НА ДИЈАБЕТ ТИПА 2</t>
  </si>
  <si>
    <t xml:space="preserve">35-49 ГОДИНА УКУПНО </t>
  </si>
  <si>
    <t>35-69 ГОДИНА МУШКАРЦИ-СКРИНИНИГ РИЗИКА НА КВ БОЛЕСТИ</t>
  </si>
  <si>
    <t>45-69 ГОДИНА - ЖЕНЕ- СКРИНИНГ РИЗИКА НА КВ БОЛЕСТИ</t>
  </si>
  <si>
    <t>50-74 ГОДИНА  УКУПНО-СКРИНИНГ НА РАК ДЕБЕЛОГ ЦРЕВА*</t>
  </si>
  <si>
    <t>50-64 ГОДИНА</t>
  </si>
  <si>
    <t>65-69 ГОДИНА</t>
  </si>
  <si>
    <t>70 И ВИШЕ ГОДИНА</t>
  </si>
  <si>
    <t>ЖЕНЕ 15-49 ГОДИНА</t>
  </si>
  <si>
    <t>ЖЕНЕ 15 И ВИШЕ ГОДИНА</t>
  </si>
  <si>
    <t>ЖЕНЕ 25-64 ГОДИНЕ - СКРИНИНГ НА РАК ГРЛИЋА МАТЕРИЦЕ*</t>
  </si>
  <si>
    <t>ЖЕНЕ 50-69 ГОДИНЕ - СКРИНИНГ НА РАК ДОЈКЕ*</t>
  </si>
  <si>
    <t>ОСМА ГОДИНА (I РАЗРЕД )</t>
  </si>
  <si>
    <t>ДЕВЕТА ГОДИНА (II РАЗРЕД)</t>
  </si>
  <si>
    <t>ДЕСЕТА ГОДИНА (III РАЗРЕД)</t>
  </si>
  <si>
    <t>ЈЕДАНАЕСТА ГОДИНА (IV РАЗРЕД)</t>
  </si>
  <si>
    <t>ДВАНАЕСТА ГОДИНА (V РАЗРЕД)</t>
  </si>
  <si>
    <t>ТРИНАЕСТА ГОДИНА (VI РАЗРЕД)</t>
  </si>
  <si>
    <t>ЧЕТРНАЕСТА ГОДИНА (VII РАЗРЕД)</t>
  </si>
  <si>
    <t>ПЕТНАЕСТА ГОДИНА (VIII  РАЗРЕД)</t>
  </si>
  <si>
    <t>ШЕСНАЕСТА ГОДИНА (I РАЗРЕД)</t>
  </si>
  <si>
    <t>СЕДАМНАЕСТА ГОДИНА (II РАЗРЕД)</t>
  </si>
  <si>
    <t>ОСАМНАЕСТА ГОДИНА (III РАЗРЕД)</t>
  </si>
  <si>
    <t>ДЕВЕТНАЕСТА ГОДИНА (IV РАЗРЕД)</t>
  </si>
  <si>
    <t>I ГОДИНА  (19 година)(уписани)</t>
  </si>
  <si>
    <t>III ГОДИНА (21 година)</t>
  </si>
  <si>
    <t>УКУПНО СТУДЕНАТА ДО 26 ГОДИНА</t>
  </si>
  <si>
    <t>*За организовани скрининг становништво</t>
  </si>
  <si>
    <t xml:space="preserve">    ЗДРАВСТВЕНА  УСТАНОВА </t>
  </si>
  <si>
    <t>Табела бр. 2</t>
  </si>
  <si>
    <t>Р.бр.</t>
  </si>
  <si>
    <t>ОРГАНИЗАЦИОНЕ ЈЕДИНИЦЕ ПО ОБЛАСТИМА ДЕЛАТНОСТИ                                                                           (у складу са Статутом)</t>
  </si>
  <si>
    <t>Запослени на неодређено време који се финансирају из средстава обавезног здравственог осигурања</t>
  </si>
  <si>
    <t>Запослени на неодређено време који се финансирају из других средстава</t>
  </si>
  <si>
    <t>ДОКТОР МЕДИЦИНЕ</t>
  </si>
  <si>
    <t>ФАРМАЦЕУТ-БИОХЕМИЧАР</t>
  </si>
  <si>
    <t>Норматив</t>
  </si>
  <si>
    <t>Разлика</t>
  </si>
  <si>
    <t>МЕДИЦИНСКЕ СЕСТРЕ - ТЕХНИЧАРИ</t>
  </si>
  <si>
    <t>ЗДРАВСТВЕНИ  САРАДНИЦИ</t>
  </si>
  <si>
    <t>Општа медицина</t>
  </si>
  <si>
    <t>На специјализацији</t>
  </si>
  <si>
    <t>Специјалиста</t>
  </si>
  <si>
    <t>Укупно</t>
  </si>
  <si>
    <t>ССС</t>
  </si>
  <si>
    <t>ВШС</t>
  </si>
  <si>
    <t>разлика</t>
  </si>
  <si>
    <t>ВСС</t>
  </si>
  <si>
    <t xml:space="preserve">укупно </t>
  </si>
  <si>
    <t>доктори медицине</t>
  </si>
  <si>
    <t>Мед радници са ССС ВШС</t>
  </si>
  <si>
    <t>здр. Сарадници</t>
  </si>
  <si>
    <t>Здравствена заштита деце</t>
  </si>
  <si>
    <t>1.1</t>
  </si>
  <si>
    <t>Развојно саветовалиште</t>
  </si>
  <si>
    <t>Здравствена заштита школске деце</t>
  </si>
  <si>
    <t>2.1</t>
  </si>
  <si>
    <t>Саветовалиште за младе</t>
  </si>
  <si>
    <t>Здравствена заштита жена</t>
  </si>
  <si>
    <t>Здравствена заштита одраслих</t>
  </si>
  <si>
    <t>Хитна медицинска помоћ</t>
  </si>
  <si>
    <t>Кућно лечење и медицинска нега</t>
  </si>
  <si>
    <t>Поливалентна  патронажна служба</t>
  </si>
  <si>
    <t>Радиолошка дијагностика</t>
  </si>
  <si>
    <t>Лабораторијска дијагностика</t>
  </si>
  <si>
    <t>10.1</t>
  </si>
  <si>
    <t>Специјалистичко консултативна служба</t>
  </si>
  <si>
    <t>Интерна</t>
  </si>
  <si>
    <t>10.2</t>
  </si>
  <si>
    <t>Пнеумофтизиологија</t>
  </si>
  <si>
    <t>10.3</t>
  </si>
  <si>
    <t>Офталмологија</t>
  </si>
  <si>
    <t>10.4</t>
  </si>
  <si>
    <t>Оториноларингологија</t>
  </si>
  <si>
    <t>10.5</t>
  </si>
  <si>
    <t>Психијатрија</t>
  </si>
  <si>
    <t>10.6</t>
  </si>
  <si>
    <t>Физикална медицина и рехабилитација</t>
  </si>
  <si>
    <t>10.7</t>
  </si>
  <si>
    <t>Дерматовенерологија</t>
  </si>
  <si>
    <t>Социјална медицина са информатиком</t>
  </si>
  <si>
    <t>Остало*</t>
  </si>
  <si>
    <t>Број постеља/места</t>
  </si>
  <si>
    <t>Број смена</t>
  </si>
  <si>
    <t>Број дијализа годишње</t>
  </si>
  <si>
    <t>Дијализе</t>
  </si>
  <si>
    <t>Стационар</t>
  </si>
  <si>
    <t>Породилиште</t>
  </si>
  <si>
    <t>Заједничке службе*</t>
  </si>
  <si>
    <t>17.1</t>
  </si>
  <si>
    <t>здравствена заштита радника</t>
  </si>
  <si>
    <t>Спец.медицине рада</t>
  </si>
  <si>
    <t>17.2</t>
  </si>
  <si>
    <t>17.3</t>
  </si>
  <si>
    <t>17.4</t>
  </si>
  <si>
    <t>УКУПНО</t>
  </si>
  <si>
    <t>*У колони "Организационе  јединице по областима делатности" у делу који се односи на "Остало" и "Заједничке службе" потребно је обавезно у пратећем тексту навести структуру запослених здравствених радника и сарадника (занимање и специјалност)</t>
  </si>
  <si>
    <t>Напомена: Здравствени радници запослени у стоматологији и апотеци се приказују у посебним табелама за одговарајуће службе</t>
  </si>
  <si>
    <t xml:space="preserve">ЗДРАВСТВЕНА  УСТАНОВА </t>
  </si>
  <si>
    <t>Табела бр. 3</t>
  </si>
  <si>
    <t>Стоматолошка здравствена заштита</t>
  </si>
  <si>
    <t>Доктор стоматологије</t>
  </si>
  <si>
    <t>Стоматолошка сестра ВШС/ССС</t>
  </si>
  <si>
    <t>Зубни техничар ВШС/ССС</t>
  </si>
  <si>
    <t>Разлика стоматолошке сестре</t>
  </si>
  <si>
    <t>Разлика зубни техничари</t>
  </si>
  <si>
    <t>Дечија и превентивна стоматологија</t>
  </si>
  <si>
    <t>Ортопедија вилица</t>
  </si>
  <si>
    <t>Општа стоматологија</t>
  </si>
  <si>
    <t>Протетика</t>
  </si>
  <si>
    <t>Парoдонтологија и орална медицина</t>
  </si>
  <si>
    <t>Болести зуба са ендодонцијом</t>
  </si>
  <si>
    <t>Орална хирургија</t>
  </si>
  <si>
    <t>УКУПНО:</t>
  </si>
  <si>
    <t>Табела бр. 4</t>
  </si>
  <si>
    <t>Организационе јединице (огранак или јединица за издавање готових лекова)</t>
  </si>
  <si>
    <t>Радно време</t>
  </si>
  <si>
    <t>Запослени на неодређено време</t>
  </si>
  <si>
    <t>Здравствени радници</t>
  </si>
  <si>
    <t>Немедицински радници</t>
  </si>
  <si>
    <t>Постојећи број дипл. Фармацеута</t>
  </si>
  <si>
    <t>Постојећи број фарм. Техничара</t>
  </si>
  <si>
    <t>Постојећи број административних радника</t>
  </si>
  <si>
    <t>Постојећи број техничких радника</t>
  </si>
  <si>
    <t>потпис и печат</t>
  </si>
  <si>
    <t>Укупан број здравствених радника и сарадника са високом стручном спремом</t>
  </si>
  <si>
    <t xml:space="preserve">        Табела бр. 5</t>
  </si>
  <si>
    <t>Назив организационе једицине</t>
  </si>
  <si>
    <t>Административни</t>
  </si>
  <si>
    <t>Технички и помоћни</t>
  </si>
  <si>
    <t>Возачи ХМП</t>
  </si>
  <si>
    <t>Технички</t>
  </si>
  <si>
    <t>Возачи ХМП и санитет. превоза</t>
  </si>
  <si>
    <t>Возачи санитетског превоза</t>
  </si>
  <si>
    <t>ЗДРАВСТВЕНА УСТАНОВА</t>
  </si>
  <si>
    <t>ТАБЕЛА 6</t>
  </si>
  <si>
    <t>Број запослених на неодређено време који се финансирају из средстава обавезног здравственог осигурања</t>
  </si>
  <si>
    <t>Број запослених у апотеци на неодређено време</t>
  </si>
  <si>
    <t>Број запослених на неодређено време који се финансирају из других средстава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</si>
  <si>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</si>
  <si>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</si>
  <si>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рада</t>
  </si>
  <si>
    <t>Број запослених на одређено време који се финанисрају из средстава РФЗО</t>
  </si>
  <si>
    <t>Укупан број запослених на одређено и неодређено време који се финансирају из средстава РФЗО</t>
  </si>
  <si>
    <t>ДОКТОРИ МЕДИЦИНЕ</t>
  </si>
  <si>
    <t>ДОКТОРИ СТОМАТОЛОГИЈЕ</t>
  </si>
  <si>
    <t>ФАРМАЦЕУТИ</t>
  </si>
  <si>
    <t>МЕДИЦИНСКЕ СЕСТРЕ/ТЕХНИЧАРИ</t>
  </si>
  <si>
    <t>СТОМАТОЛОШКЕ СЕСТРЕ</t>
  </si>
  <si>
    <t>ЗУБНИ ТЕХНИЧАРИ</t>
  </si>
  <si>
    <t>ФАРМ.ТЕХНИЧАРИ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</si>
  <si>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</si>
  <si>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</si>
  <si>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</si>
  <si>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АКТИВНОСТИ</t>
  </si>
  <si>
    <t>ПРЕВЕНТИВА/ Прегледи лекара</t>
  </si>
  <si>
    <t>Превентивни преглед у 2. години (2 прегледа по детету)</t>
  </si>
  <si>
    <t>Превентивни преглед у 4. години</t>
  </si>
  <si>
    <t>Превентивни. преглед пред полазак у школу (6/7 година)</t>
  </si>
  <si>
    <t>Контролни преглед деце, школске деце и омладине</t>
  </si>
  <si>
    <t>Контролни преглед деце (у 3. години)</t>
  </si>
  <si>
    <t>Контролни преглед деце (у 5. години)</t>
  </si>
  <si>
    <t>Превентивни преглед пре упућивања у установу за колективни боравак деце, школске деце и омладине</t>
  </si>
  <si>
    <t>Ултразвучни преглед новорођенчади ради раног откривања дисплазије кукова</t>
  </si>
  <si>
    <t>KУРАТИВА/ Прегледи лекара</t>
  </si>
  <si>
    <t>Посебни преглед гојазне и предгојазне деце, школске деце и омладине</t>
  </si>
  <si>
    <t>Збрињавање особе изложене насиљу</t>
  </si>
  <si>
    <t>Анализа лабораторијских налаза</t>
  </si>
  <si>
    <t>2200079</t>
  </si>
  <si>
    <t>ДИЈАГНОСТИЧКО ТЕРАПИЈСКЕ УСЛУГЕ</t>
  </si>
  <si>
    <t>1000058</t>
  </si>
  <si>
    <t>Узимање материјала за анализу и тестирање</t>
  </si>
  <si>
    <t>1000132</t>
  </si>
  <si>
    <t>1000140</t>
  </si>
  <si>
    <t>1000157</t>
  </si>
  <si>
    <t>1000165</t>
  </si>
  <si>
    <t>1000173</t>
  </si>
  <si>
    <t>Завоји/ компресивни завој/ компресија/ тампонада</t>
  </si>
  <si>
    <t>ЗДРАВСТВЕНО ВАСПИТАЊЕ</t>
  </si>
  <si>
    <t>Индивидуални здравствено-васпитни рад</t>
  </si>
  <si>
    <t>Групни здравствено-васпитни рад</t>
  </si>
  <si>
    <t>00</t>
  </si>
  <si>
    <t>Радионице</t>
  </si>
  <si>
    <t>05</t>
  </si>
  <si>
    <t>Предавања</t>
  </si>
  <si>
    <t>* Број ових услуга не подразумева број свих спроведених вакцинација, већ само оних које нису спроведене у склопу превентивних и контролних прегледа</t>
  </si>
  <si>
    <t>РАД ЛЕКАРА</t>
  </si>
  <si>
    <t>Контролни преглед деце, школске деце и омладине у развојном саветовалишту</t>
  </si>
  <si>
    <t>Посебни преглед деце, школске деце и омладине ради допунске дијагностике и даљег лечења у развојном саветовалишту</t>
  </si>
  <si>
    <t>РАД ПСИХОЛОГА</t>
  </si>
  <si>
    <t>Тест психичких функција</t>
  </si>
  <si>
    <t>Индивидуална психотерапија</t>
  </si>
  <si>
    <t>Индивидуални рад психолога са дететом и породицом</t>
  </si>
  <si>
    <t>Групна психотерапија</t>
  </si>
  <si>
    <t>РАД ДЕФЕКТОЛОГА (ЛОГОПЕДА)</t>
  </si>
  <si>
    <t>Тест функције говора (по упуту педијатра за све узрасте)</t>
  </si>
  <si>
    <t>Тест функције говора (у склопу превентивног прегледа у 4. години)</t>
  </si>
  <si>
    <t xml:space="preserve">Тест функције говора (у склопу превентивног прегледа 6/7 година) </t>
  </si>
  <si>
    <t>Логопедски третман</t>
  </si>
  <si>
    <t>Дефектолошки третман</t>
  </si>
  <si>
    <t>РАД СОЦИЈАЛНОГ РАДНИКА</t>
  </si>
  <si>
    <t>1100031</t>
  </si>
  <si>
    <t>Превентивни преглед школске деце и омладине</t>
  </si>
  <si>
    <t>Превентивни  преглед у осмој години  (I разред OШ)</t>
  </si>
  <si>
    <t>Превентивни преглед у десетој години (III разред OШ)</t>
  </si>
  <si>
    <t>Превентивни преглед у дванаестој години (V разред OШ)</t>
  </si>
  <si>
    <t>Превентивни преглед у четрнаестој  годинири (VII разред ОШ)</t>
  </si>
  <si>
    <t>Превентивни преглед у шеснаестој години  (I разред СШ)</t>
  </si>
  <si>
    <t>Превентивни преглед у осамнаестој  години (III разред СШ)</t>
  </si>
  <si>
    <t>1100049</t>
  </si>
  <si>
    <t>Контролни прегледи у  деветој години (II разред ОШ)</t>
  </si>
  <si>
    <t>Контролни прегледи у једанаестој години (IV разред ОШ)</t>
  </si>
  <si>
    <t>Контролни прегледи у тринаестој години (VI разред ОШ)</t>
  </si>
  <si>
    <t>Контролни прегледи у петмаестој години (VIII разред ОШ)</t>
  </si>
  <si>
    <t>Контролни прегледи у седамнаестој години (II разред СШ)</t>
  </si>
  <si>
    <t>Контролни прегледи у деветнаестој години (IV разред СШ)</t>
  </si>
  <si>
    <t>1100056</t>
  </si>
  <si>
    <t>1000025</t>
  </si>
  <si>
    <t>1100064</t>
  </si>
  <si>
    <t>1100080</t>
  </si>
  <si>
    <t>1000017</t>
  </si>
  <si>
    <t>1000116</t>
  </si>
  <si>
    <t>Гинеколога</t>
  </si>
  <si>
    <t>Педијатра</t>
  </si>
  <si>
    <t>Психолога</t>
  </si>
  <si>
    <t>Осталих стручњака</t>
  </si>
  <si>
    <t>1300011</t>
  </si>
  <si>
    <t>1300151</t>
  </si>
  <si>
    <t>Превентивни преглед у вези са планирањем породице</t>
  </si>
  <si>
    <t>Инспекција и палпаторни преглед дојки</t>
  </si>
  <si>
    <t>1300037</t>
  </si>
  <si>
    <t>Превентивни преглед труднице</t>
  </si>
  <si>
    <t>06</t>
  </si>
  <si>
    <t>До краја првог триместра трудноће</t>
  </si>
  <si>
    <t>Остали први прегледи труднице</t>
  </si>
  <si>
    <t>1300045</t>
  </si>
  <si>
    <t>Контролни преглед труднице</t>
  </si>
  <si>
    <t>Циљани преглед труднице ради раног откривања ЕПХ гестозе</t>
  </si>
  <si>
    <t>Превентивни преглед породиље</t>
  </si>
  <si>
    <t>Након шест недеља</t>
  </si>
  <si>
    <t>09</t>
  </si>
  <si>
    <t>Након шест месеци</t>
  </si>
  <si>
    <t>33</t>
  </si>
  <si>
    <t>1300060</t>
  </si>
  <si>
    <t>Први гинеколошки преглед ради лечења</t>
  </si>
  <si>
    <t>1300078</t>
  </si>
  <si>
    <t>Поновни гинеколошки преглед ради лечења</t>
  </si>
  <si>
    <t>1300052</t>
  </si>
  <si>
    <t>Психофизичка припрема труднице за порођај</t>
  </si>
  <si>
    <t>1300086</t>
  </si>
  <si>
    <t>Електрофизиолошко снимање у гинекологији и акушерству</t>
  </si>
  <si>
    <t>1300094</t>
  </si>
  <si>
    <t>1300102</t>
  </si>
  <si>
    <t>1300110</t>
  </si>
  <si>
    <t>Ексцизија/ одстрањивање ткива/ деструкција/ чишћење ране/ каутеризација - опште</t>
  </si>
  <si>
    <t>1300177</t>
  </si>
  <si>
    <t>32</t>
  </si>
  <si>
    <t>1200013</t>
  </si>
  <si>
    <t>Превентивни   преглед у  I години студија (19 -20 година)</t>
  </si>
  <si>
    <t>Превентивни   прегледи у III години студија (21 -22 година)</t>
  </si>
  <si>
    <t xml:space="preserve">KУРАТИВА/Прегледи лекара </t>
  </si>
  <si>
    <t>Први преглед одраслих ради лечења</t>
  </si>
  <si>
    <t>1200047</t>
  </si>
  <si>
    <t>1200054</t>
  </si>
  <si>
    <t>Спроводе Заводи за здравствену заштиту студената</t>
  </si>
  <si>
    <t>Превентивни прегледи одраслих (19-34 године)</t>
  </si>
  <si>
    <t>Превентивни прегледи одраслих (35 и више година)</t>
  </si>
  <si>
    <t xml:space="preserve">Скрининг/ рано откривање кардиоваскуларног ризика - мушкарци </t>
  </si>
  <si>
    <t>Скрининг/ рано откривање кардиоваскуларног ризика - жене</t>
  </si>
  <si>
    <t>1000223</t>
  </si>
  <si>
    <t>КУРАТИВА/Прегледи лекара</t>
  </si>
  <si>
    <t>1200039</t>
  </si>
  <si>
    <t>Поновни преглед одраслих ради лечења</t>
  </si>
  <si>
    <t>2200103</t>
  </si>
  <si>
    <t>Ултразвучни преглед штитасте жлезде и пљувачних жлезда</t>
  </si>
  <si>
    <t>Циљани преглед пацијента са позитивним резултатом Упитника процене ризика за дијабетес тип 2</t>
  </si>
  <si>
    <t>Циљани преглед стопала - процена ризика за настанак компликација дијабетеса</t>
  </si>
  <si>
    <t>Посета изабраном лекару у циљу превенције дијабетесне ретинопатије</t>
  </si>
  <si>
    <t>1000181</t>
  </si>
  <si>
    <t>L000349</t>
  </si>
  <si>
    <t>35</t>
  </si>
  <si>
    <t>* Само домови здравља без лабораторије</t>
  </si>
  <si>
    <t xml:space="preserve">** Установе са Саветовалиштем за дијабет </t>
  </si>
  <si>
    <t>02</t>
  </si>
  <si>
    <t>Групни здравствено-васпитни рад на терену у оквиру рада Мобилне јединице</t>
  </si>
  <si>
    <t xml:space="preserve">*СД Саветовалиште за дијабет </t>
  </si>
  <si>
    <t>Прегледи лекара</t>
  </si>
  <si>
    <t>Први преглед деце, школске деце и омладине ради лечења</t>
  </si>
  <si>
    <t>Поновни преглед деце, школске деце и омладине ради лечења</t>
  </si>
  <si>
    <t>Здравствена нега болесника у стану/кући</t>
  </si>
  <si>
    <t>Индивидуални здравствено - васпитни рад</t>
  </si>
  <si>
    <t>Број пацијената на кућном лечењу и нези</t>
  </si>
  <si>
    <t>Број пацијената на палијативном збрињавању</t>
  </si>
  <si>
    <t>Социотерапијски рад са пацијентом и породицом*</t>
  </si>
  <si>
    <t>Психосоцијална подршка пацијенту и породици*</t>
  </si>
  <si>
    <t>Писмени налаз и мишљење социјалног радника*</t>
  </si>
  <si>
    <t>* Услуге социјалног радника код пацијаната на палијативном збрињавању</t>
  </si>
  <si>
    <t>1000066</t>
  </si>
  <si>
    <t>Лекарски преглед на терену</t>
  </si>
  <si>
    <t>Инструментација предела ува, носа и ждрела</t>
  </si>
  <si>
    <t>1600063</t>
  </si>
  <si>
    <t>1600071</t>
  </si>
  <si>
    <t>1600089</t>
  </si>
  <si>
    <t>Санитетски  превоз, хитан  који је оправдан и медицински неопходан   (без мед. пратње)</t>
  </si>
  <si>
    <t>29</t>
  </si>
  <si>
    <t>ПОСЕТЕ</t>
  </si>
  <si>
    <t>01</t>
  </si>
  <si>
    <t xml:space="preserve"> ЗДРАВСТВЕНО ВАСПИТАЊЕ</t>
  </si>
  <si>
    <t>1000215-T</t>
  </si>
  <si>
    <t>Заједничке опште лабораторијске услуге</t>
  </si>
  <si>
    <t>L000018</t>
  </si>
  <si>
    <t>L000026</t>
  </si>
  <si>
    <t>L000034</t>
  </si>
  <si>
    <t>Узорковање других биолошких материјала у лабораторији</t>
  </si>
  <si>
    <t>L014019</t>
  </si>
  <si>
    <t>Хематокрит (Хцт) у крви</t>
  </si>
  <si>
    <t>L014027</t>
  </si>
  <si>
    <t>Хемоглобин (Хб) у крви</t>
  </si>
  <si>
    <t>L014076</t>
  </si>
  <si>
    <t>L014084</t>
  </si>
  <si>
    <t>L014118</t>
  </si>
  <si>
    <t>Леукоцитарна формула (ЛеФ) - ручно</t>
  </si>
  <si>
    <t>L014142</t>
  </si>
  <si>
    <t>L014159</t>
  </si>
  <si>
    <t>L014175</t>
  </si>
  <si>
    <t>L014183</t>
  </si>
  <si>
    <t>L014209</t>
  </si>
  <si>
    <t xml:space="preserve">Седиментација еритроцита (СЕ) </t>
  </si>
  <si>
    <t>L014332</t>
  </si>
  <si>
    <t>L014720</t>
  </si>
  <si>
    <t>L014738</t>
  </si>
  <si>
    <t>L014795</t>
  </si>
  <si>
    <t>L015057</t>
  </si>
  <si>
    <t>L015271</t>
  </si>
  <si>
    <t xml:space="preserve">Време крварења (Дуке) </t>
  </si>
  <si>
    <t>L000216</t>
  </si>
  <si>
    <t>L000224</t>
  </si>
  <si>
    <t>L000265</t>
  </si>
  <si>
    <t>L000307</t>
  </si>
  <si>
    <t>L000331</t>
  </si>
  <si>
    <t>L000356</t>
  </si>
  <si>
    <t>L000414</t>
  </si>
  <si>
    <t>L000521</t>
  </si>
  <si>
    <t>L000570</t>
  </si>
  <si>
    <t>L000588</t>
  </si>
  <si>
    <t>L000596</t>
  </si>
  <si>
    <t>L000612</t>
  </si>
  <si>
    <t>L000620</t>
  </si>
  <si>
    <t>L000653</t>
  </si>
  <si>
    <t>L000661</t>
  </si>
  <si>
    <t>L000745</t>
  </si>
  <si>
    <t>L001040</t>
  </si>
  <si>
    <t>L001057</t>
  </si>
  <si>
    <t>L001081</t>
  </si>
  <si>
    <t>L001180</t>
  </si>
  <si>
    <t>L001198</t>
  </si>
  <si>
    <t>L001248</t>
  </si>
  <si>
    <t>L001255</t>
  </si>
  <si>
    <t>L001644</t>
  </si>
  <si>
    <t>L001651</t>
  </si>
  <si>
    <t>L001891</t>
  </si>
  <si>
    <t>L001917</t>
  </si>
  <si>
    <t>L002055</t>
  </si>
  <si>
    <t>L002493</t>
  </si>
  <si>
    <t>L002535</t>
  </si>
  <si>
    <t>L002543</t>
  </si>
  <si>
    <t>L002618</t>
  </si>
  <si>
    <t>L002667</t>
  </si>
  <si>
    <t>L002766</t>
  </si>
  <si>
    <t>L002774</t>
  </si>
  <si>
    <t>L002816</t>
  </si>
  <si>
    <t>L002840</t>
  </si>
  <si>
    <t>L002857</t>
  </si>
  <si>
    <t>L002873</t>
  </si>
  <si>
    <t>L002899</t>
  </si>
  <si>
    <t>L003749</t>
  </si>
  <si>
    <t>L003780</t>
  </si>
  <si>
    <t>L003798</t>
  </si>
  <si>
    <t>L003806</t>
  </si>
  <si>
    <t>L003954</t>
  </si>
  <si>
    <t>L003962</t>
  </si>
  <si>
    <t>L004234</t>
  </si>
  <si>
    <t>L004317</t>
  </si>
  <si>
    <t>L004416</t>
  </si>
  <si>
    <t>L004812</t>
  </si>
  <si>
    <t>L004853</t>
  </si>
  <si>
    <t>L004861</t>
  </si>
  <si>
    <t>L004879</t>
  </si>
  <si>
    <t>L005439</t>
  </si>
  <si>
    <t>L005843</t>
  </si>
  <si>
    <t>L006072</t>
  </si>
  <si>
    <t>L006239</t>
  </si>
  <si>
    <t>L006254</t>
  </si>
  <si>
    <t>L006262</t>
  </si>
  <si>
    <t>Биохемијске анализе у урину</t>
  </si>
  <si>
    <t>L008912</t>
  </si>
  <si>
    <t>L008946</t>
  </si>
  <si>
    <t>L008953</t>
  </si>
  <si>
    <t>L008961</t>
  </si>
  <si>
    <t>L008979</t>
  </si>
  <si>
    <t>L009035</t>
  </si>
  <si>
    <t>L009043</t>
  </si>
  <si>
    <t>L009266</t>
  </si>
  <si>
    <t>L009308</t>
  </si>
  <si>
    <t>L009399</t>
  </si>
  <si>
    <t xml:space="preserve">пХ урина </t>
  </si>
  <si>
    <t>L009423</t>
  </si>
  <si>
    <t>L009456</t>
  </si>
  <si>
    <t>L009464</t>
  </si>
  <si>
    <t>L009472</t>
  </si>
  <si>
    <t>L009506</t>
  </si>
  <si>
    <t>Биохемијске анализе у фецесу</t>
  </si>
  <si>
    <t>L012492</t>
  </si>
  <si>
    <t>L012534</t>
  </si>
  <si>
    <t>L012591</t>
  </si>
  <si>
    <t>COVID услуге</t>
  </si>
  <si>
    <t>Узимање назофарингеалног и/или орофарингеалног бриса за преглед на присуствo SARS-CoV-2 вируса у транспортну подлогу, у амбуланти</t>
  </si>
  <si>
    <t>Узимање назофарингеалног и/или орофарингеалног бриса за преглед на присуство SARS-CoV-2 вируса у транспортну подлогу на терену</t>
  </si>
  <si>
    <t xml:space="preserve">Узимање узорка крви пункцијом за доказивање присуства антитела на вирус SARS-CoV-2, у амбуланти </t>
  </si>
  <si>
    <t xml:space="preserve">Узимање узорка крви пункцијом за доказивање присуства антитела на вирус SARS-CoV-2, на терену </t>
  </si>
  <si>
    <t xml:space="preserve">Квалитативно одређивaњe IgM i/ili IgG антитела на вирус SARS-CoV-2 имунохроматографским тестом </t>
  </si>
  <si>
    <t>Узимање материјала (назофарингеални брис, салива и др.) у циљу доказивања вирусног Аg SARS – CоV-2</t>
  </si>
  <si>
    <t>L020788</t>
  </si>
  <si>
    <t>Детекција вирусног Аg SARS – CоV-2 квалитативном методом</t>
  </si>
  <si>
    <t>УКУПНО Биохемијске анализе и хематолошке анализе</t>
  </si>
  <si>
    <t>L020917</t>
  </si>
  <si>
    <t>L021311</t>
  </si>
  <si>
    <t>УКУПНО Микробиолошке и паразитолошке анализе</t>
  </si>
  <si>
    <t>УКУПНО СВЕ АНАЛИЗЕ</t>
  </si>
  <si>
    <t>Број осигураника који су користили услуге лабораторија</t>
  </si>
  <si>
    <t>Рендген дијагностика</t>
  </si>
  <si>
    <t>2200012</t>
  </si>
  <si>
    <t>Рендген скопија са циљаном графијом без контраста</t>
  </si>
  <si>
    <t>2200020</t>
  </si>
  <si>
    <t>Рендген скопија са циљаном графијом са контрастом</t>
  </si>
  <si>
    <t>2200038</t>
  </si>
  <si>
    <t>Рендген графија органа по системима, један правац</t>
  </si>
  <si>
    <t>2200046</t>
  </si>
  <si>
    <t>Рендген графија органа по системима у два правца</t>
  </si>
  <si>
    <t>Рендген графија дојке у два правца (мамографија)</t>
  </si>
  <si>
    <t>2200053</t>
  </si>
  <si>
    <t>2200061</t>
  </si>
  <si>
    <t>Прво читање мамографије у организованом скринингу</t>
  </si>
  <si>
    <t>Број корисника  услуга рендгена</t>
  </si>
  <si>
    <t>Рендген дијагностика у стоматологији</t>
  </si>
  <si>
    <t>Ортопантомограм</t>
  </si>
  <si>
    <t>Телерендген</t>
  </si>
  <si>
    <t>Број корисника  услуга рендгена у стоматологији</t>
  </si>
  <si>
    <t>* Установе које имају мамограф</t>
  </si>
  <si>
    <t>Услуге ултразвука</t>
  </si>
  <si>
    <t>2200087</t>
  </si>
  <si>
    <t xml:space="preserve">Doppler scan регија </t>
  </si>
  <si>
    <t>2200111</t>
  </si>
  <si>
    <t>Doppler scan органа</t>
  </si>
  <si>
    <t>2200095</t>
  </si>
  <si>
    <t>Ултразвучни преглед надбубрежних жлезда и ретроперитонеума</t>
  </si>
  <si>
    <t>Ултразвучни преглед коштаних ткива</t>
  </si>
  <si>
    <t>Број корисника  услуга ултразвука</t>
  </si>
  <si>
    <t>*Планирати уколико се услуга ради од стране редиолога, а не педијатра</t>
  </si>
  <si>
    <t>Прегледи  лекара</t>
  </si>
  <si>
    <t>1400019</t>
  </si>
  <si>
    <t xml:space="preserve">Интернистички преглед - први </t>
  </si>
  <si>
    <t>03</t>
  </si>
  <si>
    <t>Поновни специјалистичко-консултативни преглед</t>
  </si>
  <si>
    <t>1000090</t>
  </si>
  <si>
    <t>1000108</t>
  </si>
  <si>
    <t>Тест функције плућа и дисајних путева</t>
  </si>
  <si>
    <t>31</t>
  </si>
  <si>
    <t>Пнеумофтизиолошки преглед - први</t>
  </si>
  <si>
    <t>1500024</t>
  </si>
  <si>
    <t>1500032</t>
  </si>
  <si>
    <t>Тест осетљивости</t>
  </si>
  <si>
    <t>10</t>
  </si>
  <si>
    <t>Превентивни офталмолошки преглед* мале деце у другој години живота, по упуту педијатра</t>
  </si>
  <si>
    <t>Превентивни офталмолошки преглед* а мале деце у четвртој години живота по упуту педијатра</t>
  </si>
  <si>
    <t xml:space="preserve">Превентивни офталмолошки преглед* деце  пред полазак у школу,  узраста у шестој/седмој години </t>
  </si>
  <si>
    <t>Офталмолошки преглед у четрнаестој години (VII разред ОШ)</t>
  </si>
  <si>
    <t>Офталмолошки преглед – први</t>
  </si>
  <si>
    <t>1600022</t>
  </si>
  <si>
    <t>1600030</t>
  </si>
  <si>
    <t>1600048</t>
  </si>
  <si>
    <t>Дијагностички тест за испитивање бинокуларног вида</t>
  </si>
  <si>
    <t>1600055</t>
  </si>
  <si>
    <t>Дијагностички тест за испитивање прекорнеалног филма</t>
  </si>
  <si>
    <t>1600097</t>
  </si>
  <si>
    <t>1600105</t>
  </si>
  <si>
    <t>* Услуге 1600014- Превентивни преглед офталмога* у оквиру некада "систематског " односно превентивног прегледа  у педијатрији планирају се у складу са Стручно методолошким упутством (СМУ) РСК за здравствену заштиту жена, деце и омладине</t>
  </si>
  <si>
    <t>Превентивни преглед физијатра* мале деце у четвртој години живота по потреби и упуту педијатра</t>
  </si>
  <si>
    <t>Превентивни преглед физијатра* деце  пред полазак у школу,  узраста у шестој/седмој години живота</t>
  </si>
  <si>
    <t>Превентивни преглед физијатра*  деце  у десетој години живота (трећи разред основне школе)</t>
  </si>
  <si>
    <t>Физијатријски преглед - први</t>
  </si>
  <si>
    <t>Посебни физијатријски преглед</t>
  </si>
  <si>
    <t>Терапијске услуге</t>
  </si>
  <si>
    <t>Електростимулација мишића</t>
  </si>
  <si>
    <t>Интерферентне струје</t>
  </si>
  <si>
    <t>Електрофореза</t>
  </si>
  <si>
    <t>Галванизација</t>
  </si>
  <si>
    <t>Дијадинамске струје</t>
  </si>
  <si>
    <t>Транскутана електро неуро стимулација (ТЕНС)</t>
  </si>
  <si>
    <t>1800036</t>
  </si>
  <si>
    <t>1800044</t>
  </si>
  <si>
    <t>Криомасажа</t>
  </si>
  <si>
    <t>1800051</t>
  </si>
  <si>
    <t>Кинезитерапија болести</t>
  </si>
  <si>
    <t>Кинезитерапија деце са сметњама у развоју</t>
  </si>
  <si>
    <t>1800069</t>
  </si>
  <si>
    <t>Фототерапија - Зрачење инфрацрвеним, ултравиолетним и биоптрон</t>
  </si>
  <si>
    <t>Мануелна сегментна масажа</t>
  </si>
  <si>
    <t>Сонофореза</t>
  </si>
  <si>
    <t>Ултразвук - субаквални</t>
  </si>
  <si>
    <t>1800085</t>
  </si>
  <si>
    <t>Електромагнетна терапија</t>
  </si>
  <si>
    <t>Ласер терапија</t>
  </si>
  <si>
    <t>Број корисника који су користили терапијске услуге</t>
  </si>
  <si>
    <t>* Услуге 1800010 - Превентивни преглед физијатра* у оквиру некад "систематског" сада превентивног  прегледа педијатра  (мале деце у четвртој години, деце пред долазак у школу и ученика трећег разреда основне школе) планирају се у складу са СМУ</t>
  </si>
  <si>
    <t>Превентивни ОРЛ преглед* мале деце у другој години живота  по потреби</t>
  </si>
  <si>
    <t>Превентивни ОРЛ преглед* мале деце у четвртој години живота  по потреби</t>
  </si>
  <si>
    <t>Превентивни ОРЛ преглед* деце у шестој/седмој години живота пред полазак у школу</t>
  </si>
  <si>
    <t xml:space="preserve">ОРЛ  преглед - први </t>
  </si>
  <si>
    <t>1700020</t>
  </si>
  <si>
    <t>Тест функције чула слуха</t>
  </si>
  <si>
    <t>1700038</t>
  </si>
  <si>
    <t>Тест функције говора</t>
  </si>
  <si>
    <t>1700046</t>
  </si>
  <si>
    <t>Тест функције чула равнотеже</t>
  </si>
  <si>
    <t>1700061</t>
  </si>
  <si>
    <t>1700079</t>
  </si>
  <si>
    <t>1700087</t>
  </si>
  <si>
    <t>1700095</t>
  </si>
  <si>
    <t>1700103</t>
  </si>
  <si>
    <t>* Услуге 1700012 - Превентивни ОРЛ преглед * у оквиру некада "систематског" сада превентивног  прегледа  педијатра, планирају се у складу са СМУ</t>
  </si>
  <si>
    <t xml:space="preserve">Психијатријски преглед - први </t>
  </si>
  <si>
    <t>Поновни специјалистичко-консултат. преглед психијатра</t>
  </si>
  <si>
    <t>1000082</t>
  </si>
  <si>
    <t>1900026</t>
  </si>
  <si>
    <t>1900034</t>
  </si>
  <si>
    <t>1900042</t>
  </si>
  <si>
    <t xml:space="preserve">Дерматовенеролошки преглед - први </t>
  </si>
  <si>
    <t>Дерматоскопски преглед коже</t>
  </si>
  <si>
    <t xml:space="preserve">ПРЕВЕНТИВА </t>
  </si>
  <si>
    <t>ПРЕВЕНТИВНИ ПРЕГЛЕДИ</t>
  </si>
  <si>
    <t>2400059</t>
  </si>
  <si>
    <t>2400034</t>
  </si>
  <si>
    <t>2400018</t>
  </si>
  <si>
    <t>Стоматолошки преглед (друга година живота/ шеста (пред полазак у школу) /осма /девета/десета/једанаеста/тринаеста/четрнаеста/15/16/17/18/19, труднице, студенти до 26 године)</t>
  </si>
  <si>
    <t>УКЛАЊАЊЕ НАСЛАГА</t>
  </si>
  <si>
    <t>2400125</t>
  </si>
  <si>
    <t>Уклањање наслага</t>
  </si>
  <si>
    <t>АПЛИКАЦИЈА ФЛУОРИДА</t>
  </si>
  <si>
    <t>2400141</t>
  </si>
  <si>
    <t>Локална апликација флуроида средње концентрације</t>
  </si>
  <si>
    <t>2400158</t>
  </si>
  <si>
    <t>ЗАЛИВАЊЕ ФИСУРА</t>
  </si>
  <si>
    <t>2400133</t>
  </si>
  <si>
    <t>Заливање фисура (по зубу)</t>
  </si>
  <si>
    <t>2400067</t>
  </si>
  <si>
    <t>Мотивација и обучавање корисника у одржавању правилне хигијене</t>
  </si>
  <si>
    <t>2400075</t>
  </si>
  <si>
    <t>Индивидуално здравствено васпитни рад у ординацији/мотивација и обучавање у одржавању оралне хигијене</t>
  </si>
  <si>
    <t>2400083</t>
  </si>
  <si>
    <t>Рад у малој групи (6 до 9 особа)</t>
  </si>
  <si>
    <t>2400091</t>
  </si>
  <si>
    <t>Рад у великој групи (више од 30 особа)</t>
  </si>
  <si>
    <t>2400109</t>
  </si>
  <si>
    <t>2400117</t>
  </si>
  <si>
    <t>КУРАТИВА/Прегледи, дијагностика и терапија</t>
  </si>
  <si>
    <t>ПРЕГЛЕДИ ЗБОГ ТЕРАПИЈЕ</t>
  </si>
  <si>
    <t>Стоматолошки преглед</t>
  </si>
  <si>
    <t>2400026</t>
  </si>
  <si>
    <t>Стоматолошки преглед - контролни</t>
  </si>
  <si>
    <t>2400976</t>
  </si>
  <si>
    <t>Специјалистички преглед</t>
  </si>
  <si>
    <t>2400984</t>
  </si>
  <si>
    <t>Специјалистички преглед - контролни</t>
  </si>
  <si>
    <t>ЗБРИЊАВАЊЕ ОСОБЕ ИЗЛОЖЕНЕ НАСИЉУ</t>
  </si>
  <si>
    <t>2400166</t>
  </si>
  <si>
    <t>Превентивни испун</t>
  </si>
  <si>
    <t>2400182</t>
  </si>
  <si>
    <t>Терапија дубоког каријеса (без испуна)</t>
  </si>
  <si>
    <t>2400190</t>
  </si>
  <si>
    <t>Амалгамски испун на 1 површини</t>
  </si>
  <si>
    <t>2400208</t>
  </si>
  <si>
    <t>Амалгамски испун на 1 површини код деце до навршене 15 године живота</t>
  </si>
  <si>
    <t>2400216</t>
  </si>
  <si>
    <t>Амалгамски испун на 2 површине</t>
  </si>
  <si>
    <t>2400224</t>
  </si>
  <si>
    <t>Амалгамски испун на 2 површине код деце до навршене 15 године живота</t>
  </si>
  <si>
    <t>2400232</t>
  </si>
  <si>
    <t>Амалгамски испун на 3 површине</t>
  </si>
  <si>
    <t>2400240</t>
  </si>
  <si>
    <t>Амалгамски испун на 3 површине код деце до навршене 15 године живота</t>
  </si>
  <si>
    <t>2400257</t>
  </si>
  <si>
    <t>Надоградња фрактурираног зуба</t>
  </si>
  <si>
    <t>2400265</t>
  </si>
  <si>
    <t>Витална ампутација пулпе млечних зуба</t>
  </si>
  <si>
    <t>2400273</t>
  </si>
  <si>
    <t>Витална екстирпација пулпе млечних зуба</t>
  </si>
  <si>
    <t>2400281</t>
  </si>
  <si>
    <t>Витална ампутација</t>
  </si>
  <si>
    <t>2400299</t>
  </si>
  <si>
    <t>Мортална ампутација пулпе млечних зуба</t>
  </si>
  <si>
    <t>2400307</t>
  </si>
  <si>
    <t>Интерсеансно медикаментозно канално пуњење (по каналу)</t>
  </si>
  <si>
    <t>2400315</t>
  </si>
  <si>
    <t>2400331</t>
  </si>
  <si>
    <t>Композитни испун на предњим зубима</t>
  </si>
  <si>
    <t>2400349</t>
  </si>
  <si>
    <t>Композитни испун на предњим зубима код деце до навршене 15 године живота</t>
  </si>
  <si>
    <t>2400356</t>
  </si>
  <si>
    <t>Композитни испун на бочним зубима</t>
  </si>
  <si>
    <t>2400364</t>
  </si>
  <si>
    <t>Композитни испун на бочним зубима код деце до навршене 15 године живота</t>
  </si>
  <si>
    <t>2400372</t>
  </si>
  <si>
    <t>Надоградња од естетског материјала (код повреда)</t>
  </si>
  <si>
    <t>2400380</t>
  </si>
  <si>
    <t>Ендодонтска терапија неинфициране пулпе по каналу</t>
  </si>
  <si>
    <t>2400398</t>
  </si>
  <si>
    <t>Ендодонтска терапија инфициране пулпе по каналу</t>
  </si>
  <si>
    <t>2400414</t>
  </si>
  <si>
    <t>Вађење страног тела из канала корена</t>
  </si>
  <si>
    <t>2400422</t>
  </si>
  <si>
    <t>Ретретман канала корена (по каналу)</t>
  </si>
  <si>
    <t>2400430</t>
  </si>
  <si>
    <t>Гласјономерни испун</t>
  </si>
  <si>
    <t>2400448</t>
  </si>
  <si>
    <t>Гласјономерни испун код деце до навршене 15 године живота</t>
  </si>
  <si>
    <t>2401008</t>
  </si>
  <si>
    <t>Локална апликација лека (тоxавит)</t>
  </si>
  <si>
    <t>2401024</t>
  </si>
  <si>
    <t>Лечење инфициране пулпе са незавршеним растом корена</t>
  </si>
  <si>
    <t>2401032</t>
  </si>
  <si>
    <t>Лечење неинфициране пулпе са незавршеним растом корена</t>
  </si>
  <si>
    <t>2401040</t>
  </si>
  <si>
    <t>Збрињавање мултиплих повреда зуба у деце</t>
  </si>
  <si>
    <t>ОРТОДОНТСКА ТЕРАПИЈА</t>
  </si>
  <si>
    <t>2400521</t>
  </si>
  <si>
    <t>Селективно брушење зуба (по зубу)</t>
  </si>
  <si>
    <t>2400562</t>
  </si>
  <si>
    <t>Израда и анализа студијског модела</t>
  </si>
  <si>
    <t>2400570</t>
  </si>
  <si>
    <t>Анализа екстраоралне телерендгенорадиографије главе</t>
  </si>
  <si>
    <t>2400588</t>
  </si>
  <si>
    <t>Анализа ортопантомографа</t>
  </si>
  <si>
    <t>2400596</t>
  </si>
  <si>
    <t>Активни покретни ортодонтски апарат</t>
  </si>
  <si>
    <t>2400604</t>
  </si>
  <si>
    <t>Функционални ортодонтски апарат</t>
  </si>
  <si>
    <t>2400612</t>
  </si>
  <si>
    <t>Терапијска реадаптација покретног ортодонтског апарата</t>
  </si>
  <si>
    <t>2400620</t>
  </si>
  <si>
    <t>Репаратура ортодонтског апарата са отиском</t>
  </si>
  <si>
    <t>ТЕРАПИЈА ПАРОДОНЦИЈУМА</t>
  </si>
  <si>
    <t>2400539</t>
  </si>
  <si>
    <t>Уклањање супрагингивалног зубног каменца по вилици</t>
  </si>
  <si>
    <t>2400547</t>
  </si>
  <si>
    <t>Обрада пародонталног џепа по зубу</t>
  </si>
  <si>
    <t>2401099</t>
  </si>
  <si>
    <t>Интралезијска и перилезијска апликација лека</t>
  </si>
  <si>
    <t>2401115</t>
  </si>
  <si>
    <t>Киретажа оралне слузокоже</t>
  </si>
  <si>
    <t>ХИРУРШКА ТЕРАПИЈА</t>
  </si>
  <si>
    <t>2400679</t>
  </si>
  <si>
    <t>Вађење зуба</t>
  </si>
  <si>
    <t>2400687</t>
  </si>
  <si>
    <t>Компликовано вађење зуба</t>
  </si>
  <si>
    <t>2400695</t>
  </si>
  <si>
    <t>2400703</t>
  </si>
  <si>
    <t>2400711</t>
  </si>
  <si>
    <t>2400729</t>
  </si>
  <si>
    <t>2400737</t>
  </si>
  <si>
    <t>2400794</t>
  </si>
  <si>
    <t>2401107</t>
  </si>
  <si>
    <t>Уклањање круста, покрова була или некротичних наслага</t>
  </si>
  <si>
    <t>2401123</t>
  </si>
  <si>
    <t>Каутеризација ткива</t>
  </si>
  <si>
    <t>2401131</t>
  </si>
  <si>
    <t>Елиминација иритација оралне слузокоже</t>
  </si>
  <si>
    <t>2401149</t>
  </si>
  <si>
    <t>Ресекција једнокорених зуба</t>
  </si>
  <si>
    <t>2401156</t>
  </si>
  <si>
    <t>2401164</t>
  </si>
  <si>
    <t>Ресекција трокорених зуба</t>
  </si>
  <si>
    <t>2401172</t>
  </si>
  <si>
    <t>Хемисекција и дисекција зуба</t>
  </si>
  <si>
    <t>2401180</t>
  </si>
  <si>
    <t>Примарна пластика ОАК</t>
  </si>
  <si>
    <t>2401198</t>
  </si>
  <si>
    <t>Примарна пластика са вађењем корена из синуса</t>
  </si>
  <si>
    <t>2401206</t>
  </si>
  <si>
    <t>2401214</t>
  </si>
  <si>
    <t>2401222</t>
  </si>
  <si>
    <t>2401230</t>
  </si>
  <si>
    <t>2401248</t>
  </si>
  <si>
    <t>Пластика плика и френулума</t>
  </si>
  <si>
    <t>2401255</t>
  </si>
  <si>
    <t>2401339</t>
  </si>
  <si>
    <t>АНЕСТЕЗИЈЕ</t>
  </si>
  <si>
    <t>2400943</t>
  </si>
  <si>
    <t>Површинска локална анестезија</t>
  </si>
  <si>
    <t>2400950</t>
  </si>
  <si>
    <t>Инфилтрациона анестезија</t>
  </si>
  <si>
    <t>УРГЕНТНЕ УСЛУГЕ</t>
  </si>
  <si>
    <t>2400323</t>
  </si>
  <si>
    <t>Прва помоћ код мултиплих повреда зуба у деце</t>
  </si>
  <si>
    <t>2400174</t>
  </si>
  <si>
    <t>Прва помоћ код денталгија</t>
  </si>
  <si>
    <t>2400554</t>
  </si>
  <si>
    <t>Дренажа пародонталног абсцеса</t>
  </si>
  <si>
    <t>2400638</t>
  </si>
  <si>
    <t>Лечење алвеолита</t>
  </si>
  <si>
    <t>2400646</t>
  </si>
  <si>
    <t>Интраорална инцизија апсцеса</t>
  </si>
  <si>
    <t>2400653</t>
  </si>
  <si>
    <t>Заустављање крварења</t>
  </si>
  <si>
    <t>2400661</t>
  </si>
  <si>
    <t>2400745</t>
  </si>
  <si>
    <t>Реплантација сталних зуба</t>
  </si>
  <si>
    <t>2400752</t>
  </si>
  <si>
    <t>Прва помоћ код повреда</t>
  </si>
  <si>
    <t>2400760</t>
  </si>
  <si>
    <t>2400778</t>
  </si>
  <si>
    <t>Фиксација трауматски луксираних зуба композитним сплинтом/шином</t>
  </si>
  <si>
    <t>2400786</t>
  </si>
  <si>
    <t>2400968</t>
  </si>
  <si>
    <t>Антишок терапија</t>
  </si>
  <si>
    <t>2401016</t>
  </si>
  <si>
    <t>Витална ампутација/екстирпација код фрактура зуба са отвореном пулпом</t>
  </si>
  <si>
    <t>Збрињавање повреда зуба са тежим поремећајима структуре</t>
  </si>
  <si>
    <t>2401263</t>
  </si>
  <si>
    <t>Репозиција луксиране доње вилице</t>
  </si>
  <si>
    <t xml:space="preserve">СТОМАТОЛОШКА ЗАШТИТА ОСОБА/ДЕЦЕ СА ПОСЕБНИМ ПОТРЕБАМА
</t>
  </si>
  <si>
    <t>2401461</t>
  </si>
  <si>
    <t>Збрињавање деце са посебним потребама</t>
  </si>
  <si>
    <t>2401479</t>
  </si>
  <si>
    <t>Збрињавање особа са посебним потребама</t>
  </si>
  <si>
    <t>ПРОТЕТСКА ТЕРАПИЈА</t>
  </si>
  <si>
    <t>2400455</t>
  </si>
  <si>
    <t>Парцијална акрилатна протеза</t>
  </si>
  <si>
    <t>2400463</t>
  </si>
  <si>
    <t>Тотална протеза</t>
  </si>
  <si>
    <t>2400471</t>
  </si>
  <si>
    <t>Репаратура протезе - прелом плоче</t>
  </si>
  <si>
    <t>2400489</t>
  </si>
  <si>
    <t>Додатак зуба у протези</t>
  </si>
  <si>
    <t>2400497</t>
  </si>
  <si>
    <t>Додатак кукице у протези</t>
  </si>
  <si>
    <t>2400505</t>
  </si>
  <si>
    <t>2400513</t>
  </si>
  <si>
    <t>Подлагање протезе индиректно</t>
  </si>
  <si>
    <t>УКУПНО СВE УСЛУГE</t>
  </si>
  <si>
    <t>ХХХХ - СПОРТСКА МЕДИЦИНА</t>
  </si>
  <si>
    <t>Планирају установе које имају специјалисту медицине спорта/спортске медицине</t>
  </si>
  <si>
    <t>Шифра</t>
  </si>
  <si>
    <t>Врста дијализе / Назив услуге</t>
  </si>
  <si>
    <t>Број лица на дијализи</t>
  </si>
  <si>
    <t>Број дијализа</t>
  </si>
  <si>
    <t>Финансијска вредност</t>
  </si>
  <si>
    <t>Број апарата</t>
  </si>
  <si>
    <t>Хрони.</t>
  </si>
  <si>
    <t>Прол.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</si>
  <si>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</si>
  <si>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</si>
  <si>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</si>
  <si>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</si>
  <si>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</si>
  <si>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</si>
  <si>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</si>
  <si>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</si>
  <si>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r>
      <rPr>
        <sz val="10"/>
        <color indexed="8"/>
        <rFont val="Arial"/>
        <family val="2"/>
      </rP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</si>
  <si>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rPr>
        <sz val="10"/>
        <color indexed="8"/>
        <rFont val="Arial"/>
        <family val="2"/>
      </rP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</si>
  <si>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t>13100-07</t>
  </si>
  <si>
    <r>
      <rPr>
        <sz val="10"/>
        <color indexed="8"/>
        <rFont val="Arial"/>
        <family val="2"/>
      </rP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</si>
  <si>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rPr>
        <sz val="10"/>
        <rFont val="Arial"/>
        <family val="2"/>
      </rP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</si>
  <si>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13750-00</t>
  </si>
  <si>
    <t>Листа лекова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</si>
  <si>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</si>
  <si>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</si>
  <si>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</si>
  <si>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</si>
  <si>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</si>
  <si>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УТРОШЕНО</t>
  </si>
  <si>
    <t>Количина</t>
  </si>
  <si>
    <t>Цена по паковању</t>
  </si>
  <si>
    <t xml:space="preserve">Укупна вредност </t>
  </si>
  <si>
    <t>Листа А</t>
  </si>
  <si>
    <t>Листа А1</t>
  </si>
  <si>
    <t>Листа Б</t>
  </si>
  <si>
    <t>Листа Д</t>
  </si>
  <si>
    <t xml:space="preserve">САНИТЕТСКИ И МЕДИЦИНСКИ ПОТРОШНИ МАТЕРИЈАЛ ЗА ОСИГУРАНА ЛИЦА РФЗО                                                                                                                                                                                        </t>
  </si>
  <si>
    <t>ГРУПА САНИТЕТСКОГ МАТЕРИЈАЛА</t>
  </si>
  <si>
    <t>Republički fond za zdravstveno osiguranje - šifarnik usluga_obeležje</t>
  </si>
  <si>
    <t>Sifra usluge</t>
  </si>
  <si>
    <t>Naziv usluge</t>
  </si>
  <si>
    <t>Oznaka atributa</t>
  </si>
  <si>
    <t>Naziv atributa</t>
  </si>
  <si>
    <t>Važi od</t>
  </si>
  <si>
    <t>Kratka poseta izabranom lekaru</t>
  </si>
  <si>
    <t>Podrazumevana vrednost atributa</t>
  </si>
  <si>
    <t>06.09.2013</t>
  </si>
  <si>
    <t>usluga pružena licu sa invaliditetom</t>
  </si>
  <si>
    <t>28</t>
  </si>
  <si>
    <t>Hitna medicinska pomoc</t>
  </si>
  <si>
    <t>Sprovođenje imunizacije, odnosno vakcinacije</t>
  </si>
  <si>
    <t>usluga pružena na terenu</t>
  </si>
  <si>
    <t>Sprovodenje imunizacije, odnosno vakcinacije</t>
  </si>
  <si>
    <t>50</t>
  </si>
  <si>
    <t>Vakcina protiv virusa gripa</t>
  </si>
  <si>
    <t>01.06.2018</t>
  </si>
  <si>
    <t>51</t>
  </si>
  <si>
    <t>Vakcina TT - protiv tetanusa</t>
  </si>
  <si>
    <t>53</t>
  </si>
  <si>
    <t>Vakcina HepB - protiv hepatitisa</t>
  </si>
  <si>
    <t>01.01.2019</t>
  </si>
  <si>
    <t>54</t>
  </si>
  <si>
    <t>Vakcina DTaP - protiv dift. tetanusa i vel. kašja</t>
  </si>
  <si>
    <t>55</t>
  </si>
  <si>
    <t>Vakcina OPV/IPV- protiv dečije paralize</t>
  </si>
  <si>
    <t>56</t>
  </si>
  <si>
    <t>Vakcina Hib - protiv hemofilus influence tip b</t>
  </si>
  <si>
    <t>57</t>
  </si>
  <si>
    <t>Vakcina PCV - protiv streptokokus pneumonje</t>
  </si>
  <si>
    <t>58</t>
  </si>
  <si>
    <t>Vakcina MMR - protiv morbila, zauški i rubele</t>
  </si>
  <si>
    <t>59</t>
  </si>
  <si>
    <t>Vakcina DT - protiv difterije i tetanusa</t>
  </si>
  <si>
    <t>Poseta patronažne sestre novorodenčetu i porodiiji</t>
  </si>
  <si>
    <t>Poseta patronažne sestre novorodenčetu i porodilji</t>
  </si>
  <si>
    <t>21</t>
  </si>
  <si>
    <t>Ponovna poseta</t>
  </si>
  <si>
    <t>Poseta patronažne sestre novorođenčetu i porodilji</t>
  </si>
  <si>
    <t>Poseta patronažne sestre porodici</t>
  </si>
  <si>
    <t>22</t>
  </si>
  <si>
    <t>Poseta trudnici</t>
  </si>
  <si>
    <t>23</t>
  </si>
  <si>
    <t>Poseta trudnici sa visokorizičnom trudnoćom</t>
  </si>
  <si>
    <t>24</t>
  </si>
  <si>
    <t>Poseta obolelom licu</t>
  </si>
  <si>
    <t>25</t>
  </si>
  <si>
    <t>Prva poseta odojčetu</t>
  </si>
  <si>
    <t>26</t>
  </si>
  <si>
    <t>Ponovna poseta odojčetu</t>
  </si>
  <si>
    <t>Uzimanje materjala za analizu i testiranje</t>
  </si>
  <si>
    <t>Lekarski pregled na terenu</t>
  </si>
  <si>
    <t>Zdravstvena nega bolesnika u stanu/kući</t>
  </si>
  <si>
    <t>Neurološki pregled - prvi</t>
  </si>
  <si>
    <t>Test funkcije kardiovaskularnog sistema</t>
  </si>
  <si>
    <t>Test funkcije pluća i disajnih puteva</t>
  </si>
  <si>
    <t>Elektrofiziološko snimanje vezano za kardiovaskularni sistem</t>
  </si>
  <si>
    <t>30</t>
  </si>
  <si>
    <t>EKG</t>
  </si>
  <si>
    <t>Holter</t>
  </si>
  <si>
    <t>Incizija/ drenaža/ ispiranje/ odstranjivanje tečnih produkata upalnih procesa - opšte</t>
  </si>
  <si>
    <t>Ekscizija/ odstranjivanje tkiva/ destrukcija/ čišćenje rane/ kauterizacija - opšte</t>
  </si>
  <si>
    <t>Instrumentacija/ kateterizacija - opšte</t>
  </si>
  <si>
    <t>Nameštanje/ fiksacija - opšte</t>
  </si>
  <si>
    <t>Nameštanje/ fiksacja - opšte</t>
  </si>
  <si>
    <t>Medikacja/lokalna injekcija/ infiltracija/ aplikacija leka</t>
  </si>
  <si>
    <t>Zavoji/ kompresivni zavoj/ kompresija/ tamponada</t>
  </si>
  <si>
    <t>Složene terapeutske procedure/ manje hirurške intervencije</t>
  </si>
  <si>
    <t>Grupni zdravstveno-vaspitni rad</t>
  </si>
  <si>
    <t>Predavanje</t>
  </si>
  <si>
    <t>Individualni zdravstveno - vaspitni rad</t>
  </si>
  <si>
    <t>Skrining dojke za uslugu ind.zdr. vaspitni rad</t>
  </si>
  <si>
    <t>01.06.2014</t>
  </si>
  <si>
    <t>Savetovalište za dijabetičare</t>
  </si>
  <si>
    <t>01.08.2017</t>
  </si>
  <si>
    <t>1000215- T</t>
  </si>
  <si>
    <t>Individualni zdravstveno vaspitni rad - telefonsko savetovalište Deca Srbje</t>
  </si>
  <si>
    <t>01.09.2014</t>
  </si>
  <si>
    <t>Skrining/ rano otkrivanje raka debelog creva</t>
  </si>
  <si>
    <t>Organizovani skrining</t>
  </si>
  <si>
    <t>01.11.2014</t>
  </si>
  <si>
    <t>Sanitetski prevoz</t>
  </si>
  <si>
    <t>Medicinska pratnja</t>
  </si>
  <si>
    <t>Terapeutska procedura koja se odnosi na bolesti srca i krvnih sudova</t>
  </si>
  <si>
    <t>Preventivni pregled novorodenčadi i odojčadi u prvoj godini života</t>
  </si>
  <si>
    <t>Preventivni pregled novorođenčadi i odojčadi u prvoj godini života</t>
  </si>
  <si>
    <t>75</t>
  </si>
  <si>
    <t>Analiza rezultata UZ pregleda kukova</t>
  </si>
  <si>
    <t>Preventivni pregled dece od jedne godine do polaska u školu</t>
  </si>
  <si>
    <t>44</t>
  </si>
  <si>
    <t>Izračunavanje indeksa telesne mase</t>
  </si>
  <si>
    <t>Preventivni pregled školske dece i omladine</t>
  </si>
  <si>
    <t>45</t>
  </si>
  <si>
    <t>Utvrđivanje pušačkog statusa</t>
  </si>
  <si>
    <t>Utvrđivanje opšte zdravstvene sposobnosti dece od šest do 14 godina života za bavljenje sportskim aktivnostima</t>
  </si>
  <si>
    <t>25.06.2016</t>
  </si>
  <si>
    <t>Utvrđivanje posebne zdravstvene sposobnosti dece od šest do 14 godina života za bavljenje sportskim aktivnostima</t>
  </si>
  <si>
    <t>Utvrdivanje posebne zdravstvene sposobnosti dece od šest do 14 godina života za bavljenje sportskim aktivnostima</t>
  </si>
  <si>
    <t>Kontrolni pregled dece od šest do 14 godina života za utvrdivanje opšte, odnosno posebne zdravstvene sposobnosti za bavjenje sportskim aktivnostima</t>
  </si>
  <si>
    <t>Kontrolni pregled dece, školske dece i omladine</t>
  </si>
  <si>
    <t>ponovni specijalističko-konsultativni pregled</t>
  </si>
  <si>
    <t>Preventivni pregled pre upućivanja u ustanovu za kolektivni boravak dece, školske dece i omladine</t>
  </si>
  <si>
    <t>Prvi pregled dece, školske dece i omladine radi lečenja</t>
  </si>
  <si>
    <t>Ponovni pregled dece, školske dece i omladine radi lečenja</t>
  </si>
  <si>
    <t>Posebni pregled dece, školske dece i omladine radi dopunske dijagnostike i daljeg lečenja</t>
  </si>
  <si>
    <t>Posebni pregled gojazne i predgojazne dece, školske dece i omladine</t>
  </si>
  <si>
    <t>07.03.2019</t>
  </si>
  <si>
    <t>Prvi pregled dece, školske dece i omladine u razvojnom savetovalištu</t>
  </si>
  <si>
    <t>Kontrolni pregled dece, školske dece i omladine u razvojnom savetovalištu</t>
  </si>
  <si>
    <t>Posebni pregeld dece, školske dece i omladine radi dopunske dijagnostike i daljeg lečenja u razvojnom savetovalištu</t>
  </si>
  <si>
    <t>Timski pregled dece, školske dece i omladine u razvojnom savetovalištu</t>
  </si>
  <si>
    <t>Preventivni pregled odraslih</t>
  </si>
  <si>
    <t>34</t>
  </si>
  <si>
    <t>Rano otkrivanje bolesti bubrega,prevencija,lečenje</t>
  </si>
  <si>
    <t>49</t>
  </si>
  <si>
    <t>Savetovanje pacjenta o zdravim stilovima života</t>
  </si>
  <si>
    <t>Prvi pregled odraslih radi lečenja</t>
  </si>
  <si>
    <t>46</t>
  </si>
  <si>
    <t>Analiza laboratorjskih rezultata glukoze</t>
  </si>
  <si>
    <t>47</t>
  </si>
  <si>
    <t>Analiza laborat. rezultata ukupnog holesterola</t>
  </si>
  <si>
    <t>48</t>
  </si>
  <si>
    <t>Analiza lab. rezultata frakcja holesterola (LDL)</t>
  </si>
  <si>
    <t>Ponovni pregled odraslih radi lečenja</t>
  </si>
  <si>
    <t>Posebni pregled odraslih radi dopunske dijagnostike i daljeg lečenja</t>
  </si>
  <si>
    <t>Zbrinjavanje osobe izložene nasiju</t>
  </si>
  <si>
    <t>Analiza laboratorjskih nalaza</t>
  </si>
  <si>
    <t>39</t>
  </si>
  <si>
    <t>Analiza laboratorjskih rezultata HbA1c</t>
  </si>
  <si>
    <t>73</t>
  </si>
  <si>
    <t>Analiza lab. rezultata frakcja holesterola (HDL)</t>
  </si>
  <si>
    <t>74</t>
  </si>
  <si>
    <t>Analiza laboratorjskih rezultata triglicerida</t>
  </si>
  <si>
    <t>Merenje krvnog pritiska</t>
  </si>
  <si>
    <t>Skrining/ rano otkrivanje djabetesa tipa 2</t>
  </si>
  <si>
    <t>Cijani pregled pacjenta sa pozitivnim rezultatom Upitnika procene rizika za djabetes tip 2</t>
  </si>
  <si>
    <t>Cijani pregled stopala - procena rizika za nastanak komplikacja djabetesa</t>
  </si>
  <si>
    <t>Poseta izabranom lekaru u cilju prevencije djabetesne retinopatje</t>
  </si>
  <si>
    <t>Skrining/ rano otkrivanje kardiovaskularnog rizika</t>
  </si>
  <si>
    <t>Skrining/ rano otkrivanje depresije</t>
  </si>
  <si>
    <t>Preventivni ginekološki pregled</t>
  </si>
  <si>
    <t>Skrining/ rano otkrivanje raka grlića materice - PAP test</t>
  </si>
  <si>
    <t>Preventivni pregled trudnice</t>
  </si>
  <si>
    <t>Do kraja prvog trimestra trudnoće</t>
  </si>
  <si>
    <t>Cijani pregeld trudnice radi ranog otkrivanja EPH gestoze</t>
  </si>
  <si>
    <t>Cijani pregled trudnice radi ranog otkrivanja gestacijskog dijabetesa</t>
  </si>
  <si>
    <t>Inspekcija i palpatorni pregled dojki</t>
  </si>
  <si>
    <t>Ultrazvučni pregeled trudnice</t>
  </si>
  <si>
    <t>Ultrazvučni pregled žena nevezano za trudnoću</t>
  </si>
  <si>
    <t>Ultrazvučni pregled dojke</t>
  </si>
  <si>
    <t>Skrining/rano otkrivanje raka grlića materice - supervizijski pregled pločice</t>
  </si>
  <si>
    <t>Kontrolni pregled trudnice</t>
  </si>
  <si>
    <t>Skrining / rano otkrivanje raka grlića materice - obaveštavanje žena o nalazu PAP testa/ izdavanje rezultata</t>
  </si>
  <si>
    <t>Skrining / rano otkrivanje raka - pozivanje učesnika na skrining</t>
  </si>
  <si>
    <t>Psihofizička priprema trudnice za porođaj</t>
  </si>
  <si>
    <t>Psihofizička priprema trudnice za porodaj</t>
  </si>
  <si>
    <t>Prvi ginekoioški pregied radi iečenja</t>
  </si>
  <si>
    <t>Ponovni ginekoioški pregied radi iečenja</t>
  </si>
  <si>
    <t>Elektrofiziološko snimanje u ginekologji i akušerstvu</t>
  </si>
  <si>
    <t>Dijagnostički test za ispitivanje oboljenja reproduktivnih organa žene</t>
  </si>
  <si>
    <t>Incizija/ drenaža/ ispiranje/ aspiracija tečnih produkata upalnih procesa reproduktivnih organa žene</t>
  </si>
  <si>
    <t>Ekscizija/ odstranjivanje tkiva/ destrukcija/ čišćenje rane/ kauterizacija promena koje se odnose na reproduktivne organe žene</t>
  </si>
  <si>
    <t>Instrumentacija, plasiranje intrauterinog i vaginalnog uređaja</t>
  </si>
  <si>
    <t>Instrumentacija, ekstrakcija intrauterinog i vaginalnog uređaja</t>
  </si>
  <si>
    <t>Eksfolijativna citologja tkiva reproduktivnih organa žene - neautomatizovana priprema i neautomatizovano bojenje</t>
  </si>
  <si>
    <t>Preventivni pregled u vezi sa planiranjem porodice</t>
  </si>
  <si>
    <t>Preventivni pregled porodije</t>
  </si>
  <si>
    <t>Nakon šest meseci</t>
  </si>
  <si>
    <t>Složena ginekološko-akušerska procedura</t>
  </si>
  <si>
    <t>Posebni ginekološki pregled radi dopunske dijagnostike i daljeg lečenja</t>
  </si>
  <si>
    <t>Internistički pregled - prvi</t>
  </si>
  <si>
    <t>Pneumoftiziološki pregled - prvi</t>
  </si>
  <si>
    <t>Terapeutska procedura koja se odnosi na bolesti pluća i disajnih puteva</t>
  </si>
  <si>
    <t>Test osetljivosti</t>
  </si>
  <si>
    <t>Test osetjivosti</t>
  </si>
  <si>
    <t>Oftalmološki pregled - prvi</t>
  </si>
  <si>
    <t>Preventivni pregled u okviru sistematskog pregleda</t>
  </si>
  <si>
    <t>Dijagnostički test za ispitivanje motiliteta oka i razrokosti</t>
  </si>
  <si>
    <t>Dijagnostički test za ispitivanje kolornog vida</t>
  </si>
  <si>
    <t>Dijagnostički test za ispitivanje binokularnog vida</t>
  </si>
  <si>
    <t>Dijagnostički test za ispitivanje prekornealnog filma</t>
  </si>
  <si>
    <t>Incizija/ drenaža/ ispiranje/ aspiracija/ odstranjivanje tečnih produkata upalnih procesa predela oka i pripojaka oka</t>
  </si>
  <si>
    <t>Instrumentacija koja se odnosi na predeo oka i pripojaka oka</t>
  </si>
  <si>
    <t>Medikacja/lokalna injekcija/ infiltracja/ aplikacija leka koja se odnosi na predeo oka i pripojaka oka</t>
  </si>
  <si>
    <t>Zavoj/ tamponada koja se odnosi na predeo oka i pripojaka oka</t>
  </si>
  <si>
    <t>Terapeutska procedura koje se odnosi na predeo oka i pripojaka oka</t>
  </si>
  <si>
    <t>ORL pregled - prvi</t>
  </si>
  <si>
    <t>Test funkcije čula sluha</t>
  </si>
  <si>
    <t>Test funkcije govora</t>
  </si>
  <si>
    <t>Test funkcije čula ravnoteže</t>
  </si>
  <si>
    <t>Logopedski tretman</t>
  </si>
  <si>
    <t>Defektološki tretman</t>
  </si>
  <si>
    <t>Incizija/ drenaža/ ispiranje/ aspiracija/ odstranjivanje tečnih produkata upalnih procesa predela uva, nosa i ždrela</t>
  </si>
  <si>
    <t>Ekscizija/ odstranjivanje tkiva/ čišćenje rane/ kauterizacija promena predela uva, nosa i ždrela</t>
  </si>
  <si>
    <t>Instrumentacija predela uva, nosa i ždrela</t>
  </si>
  <si>
    <t>Medikacja/lokalna injekcija/ infiltracja/ aplikacija leka koje se odnosi na predeo uva, nosa i ždrela</t>
  </si>
  <si>
    <t>Zavoji/ kompresivni zavoj/ kompresija/ tamponada koja se odnosi na predeo uva i nosa</t>
  </si>
  <si>
    <t>Fizjatrjski pregled - prvi</t>
  </si>
  <si>
    <t>Posebni fizjatrijski pregled</t>
  </si>
  <si>
    <t>Parafinoterapja ili parafangoterapja</t>
  </si>
  <si>
    <t>Krioterapja</t>
  </si>
  <si>
    <t>Kineziterapija bolesti</t>
  </si>
  <si>
    <t>Kineziterapija dece sa smetnjama u razvoju</t>
  </si>
  <si>
    <t>Fototerapija -Zračenje infracrvenim, ultravioletnim i bioptron</t>
  </si>
  <si>
    <t>Elektromagnetna terapija</t>
  </si>
  <si>
    <t>Elektromagnetna terapja</t>
  </si>
  <si>
    <t>Laser terapija</t>
  </si>
  <si>
    <t>Elektrostimulacija mišića</t>
  </si>
  <si>
    <t>Interferentne struje</t>
  </si>
  <si>
    <t>Elektroforeza</t>
  </si>
  <si>
    <t>Galvanizacija</t>
  </si>
  <si>
    <t>Djadinamske struje</t>
  </si>
  <si>
    <t>Visokofrekventne struje (Kratkotalasna djatermja) - KTD</t>
  </si>
  <si>
    <t>Transkutana elektro neuro stimulacja (TENS)</t>
  </si>
  <si>
    <t>Kriomasaža</t>
  </si>
  <si>
    <t>Biodoza - određivanje individualne osetljivosti na ultravioletne zrake</t>
  </si>
  <si>
    <t>Manuelna segmentna masaža</t>
  </si>
  <si>
    <t>Ultrazvuk - direktni</t>
  </si>
  <si>
    <t>Sonoforeza</t>
  </si>
  <si>
    <t>Ultrazvuk - subakvalni</t>
  </si>
  <si>
    <t>Psihijatrjski pregled - prvi</t>
  </si>
  <si>
    <t>Test psihičkih funkcija</t>
  </si>
  <si>
    <t>Individualna psihoterapija</t>
  </si>
  <si>
    <t>Individualni rad psihologa sa detetom i porodicom</t>
  </si>
  <si>
    <t>Grupna psihoterapja</t>
  </si>
  <si>
    <t>Dermatovenerološki pregled - prvi</t>
  </si>
  <si>
    <t>Dermatoskopski pregled kože</t>
  </si>
  <si>
    <t>Rendgen skopija sa cijanom grafijom bez kontrasta</t>
  </si>
  <si>
    <t>Rendgen skopija sa cijanom grafijom sa kontrastom</t>
  </si>
  <si>
    <t>Rendgen grafija organa po sistemima, jedan pravac</t>
  </si>
  <si>
    <t>Rendgen grafija organa po sistemima u dva pravca</t>
  </si>
  <si>
    <t>12</t>
  </si>
  <si>
    <t>RTG dojke u dva pravca - mamografja</t>
  </si>
  <si>
    <t>Rendgen grafija specijalna snimanja po sistemima u dva ili jednom pravcu</t>
  </si>
  <si>
    <t>Složeni rendgen pregledi</t>
  </si>
  <si>
    <t>Ultrazvučni pregled regija - siva skala</t>
  </si>
  <si>
    <t>Doppler scan regija</t>
  </si>
  <si>
    <t>Složeni ultrazvučni pregled</t>
  </si>
  <si>
    <t>Ultrazvučni pregled organa - siva skala</t>
  </si>
  <si>
    <t>Doppler scan organa</t>
  </si>
  <si>
    <t>Ultrazvučni pregled novorođenčadi radi ranog otkrivanja displazije kukova</t>
  </si>
  <si>
    <t>Ultrazvučni pregled novorodenčadi radi ranog otkrivanja displazije kukova</t>
  </si>
  <si>
    <t>Skrining/ rano otkrivanje raka dojke</t>
  </si>
  <si>
    <t>Prvo čitanje mamografije u organizovanom skriningu</t>
  </si>
  <si>
    <t>Kratka poseta izabranom lekaru u vezi saopštavanja rezultata skrininga/ranog otkrivanja raka dojke</t>
  </si>
  <si>
    <t>Stomatološki pregled</t>
  </si>
  <si>
    <t>05.02.2011</t>
  </si>
  <si>
    <t>01.02.2019</t>
  </si>
  <si>
    <t>01.01.2013</t>
  </si>
  <si>
    <t>Stomatološki pregled - kontrolni</t>
  </si>
  <si>
    <t>Sistematski stomatološki pregled sa obradom podataka</t>
  </si>
  <si>
    <t>Preventivni pregled</t>
  </si>
  <si>
    <t>Cijani pregled na rano otkrivanje ortodonskih anomalja dece</t>
  </si>
  <si>
    <t>Cijani pregled na rano otkrivanje rizika za nasatanak parodontopatije</t>
  </si>
  <si>
    <t>Cijani pregled na rano otkrivanje rizika za nastanak karijesa</t>
  </si>
  <si>
    <t>Motivacija i obučavanje korisnika u održavanju pravilne higijene</t>
  </si>
  <si>
    <t>Individualno zdravstveno vaspitni rad u ordinaciji/motivacija i obučavanje u održavanju oralne higjene</t>
  </si>
  <si>
    <t>Individualno zdravstveno vaspitni rad u ordinaciji/motivacija i obučavanje u održavanju oralne higijene</t>
  </si>
  <si>
    <t>71</t>
  </si>
  <si>
    <t>Savetovanje trudnice o oralnoj higjeni</t>
  </si>
  <si>
    <t>72</t>
  </si>
  <si>
    <t>Savetovanje porodije o cirkularnom karijesu dece</t>
  </si>
  <si>
    <t>Rad u maloj grupi (6 do 9 osoba)</t>
  </si>
  <si>
    <t>Rad u velikoj grupi (više od 30 osoba)</t>
  </si>
  <si>
    <t>Životna demonstracija (6 do 9 osoba)</t>
  </si>
  <si>
    <t>Uklanjanje naslaga</t>
  </si>
  <si>
    <t>Zalivanje fisura (po zubu)</t>
  </si>
  <si>
    <t>Lokalna aplikacija fluroida srednje koncentracje</t>
  </si>
  <si>
    <t>Serijska aplikacja koncentrovanih fluorida</t>
  </si>
  <si>
    <t>Preventivni ispun</t>
  </si>
  <si>
    <t>Prva pomoć kod dentalgija</t>
  </si>
  <si>
    <t>Terapja dubokog karjesa (bez ispuna)</t>
  </si>
  <si>
    <t>Amalgamski ispun na 1 površini</t>
  </si>
  <si>
    <t>Amalgamski ispun na 1 površini kod dece do navršene 15 godine života</t>
  </si>
  <si>
    <t>29.02.2012</t>
  </si>
  <si>
    <t>Amalgamski ispun na 2 površine</t>
  </si>
  <si>
    <t>Amalgamski ispun na 2 površine kod dece do navršene 15 godine života</t>
  </si>
  <si>
    <t>Amalgamski ispun na 3 površine</t>
  </si>
  <si>
    <t>Amalgamski ispun na 3 površine kod dece do navršene 15 godine života</t>
  </si>
  <si>
    <t>Nadogradnja frakturiranog zuba</t>
  </si>
  <si>
    <t>Vitalna amputacija pulpe mlečnih zuba</t>
  </si>
  <si>
    <t>Vitalna ekstirpacija pulpe mlečnih zuba</t>
  </si>
  <si>
    <t>Vitalna amputacija</t>
  </si>
  <si>
    <t>Vitalna amputacja</t>
  </si>
  <si>
    <t>Mortalna amputacija pulpe mlečnih zuba</t>
  </si>
  <si>
    <t>Interseansno medikamentozno kanalno punjenje (po kanalu)</t>
  </si>
  <si>
    <t>Interseansno medikamentozno kanalno punjenje kod zuba sa nezavršenim rastom korena (po kanalu)</t>
  </si>
  <si>
    <t>Prva pomoć kod multiplih povreda zuba u dece</t>
  </si>
  <si>
    <t>Kompozitni ispun na prednjim zubima</t>
  </si>
  <si>
    <t>Kompozitni ispun na prednjim zubima kod dece do navršene 15 godine života</t>
  </si>
  <si>
    <t>Kompozitni ispun na bočnim zubima</t>
  </si>
  <si>
    <t>Kompozitni ispun na bočnim zubima kod dece do navršene 15 godine života</t>
  </si>
  <si>
    <t>Nadogradnja od estetskog materijala (kod povreda)</t>
  </si>
  <si>
    <t>Nadogradnja od estetskog materjala (kod povreda)</t>
  </si>
  <si>
    <t>Endodontska terapija neinficirane pulpe po kanalu</t>
  </si>
  <si>
    <t>Endodontska terapija inficirane pulpe po kanalu</t>
  </si>
  <si>
    <t>Vađenje stranog tela iz kanala korena</t>
  </si>
  <si>
    <t>Retretman kanala korena (po kanalu)</t>
  </si>
  <si>
    <t>Glasjonomerni ispun</t>
  </si>
  <si>
    <t>Glasjonomerni ispun kod dece do navršene 15 godine života</t>
  </si>
  <si>
    <t>Parcjalna akrilatna proteza</t>
  </si>
  <si>
    <t>Totalna proteza</t>
  </si>
  <si>
    <t>Reparatura proteze - prelom ploče</t>
  </si>
  <si>
    <t>Dodatak zuba u protezi</t>
  </si>
  <si>
    <t>Dodatak kukice u protezi</t>
  </si>
  <si>
    <t>Podlaganje proteze direktno - hladnovezujući akrilat</t>
  </si>
  <si>
    <t>Podlaganje proteze indirektno</t>
  </si>
  <si>
    <t>Selektivno brušenje zuba (po zubu)</t>
  </si>
  <si>
    <t>Uklanjanje supragingivalnog zubnog kamenca po vilici</t>
  </si>
  <si>
    <t>Obrada parodontalnog džepa po zubu</t>
  </si>
  <si>
    <t>Drenaža parodontalnog abscesa</t>
  </si>
  <si>
    <t>Izrada i analiza studjskog modela</t>
  </si>
  <si>
    <t>Analiza ekstraoralne telerendgenoradiografje glave</t>
  </si>
  <si>
    <t>Analiza ortopantomografa</t>
  </si>
  <si>
    <t>Aktivni pokretni ortodontski aparat</t>
  </si>
  <si>
    <t>Funkcionalni ortodontski aparat</t>
  </si>
  <si>
    <t>Terapjska readaptacja pokretnog ortodontskog aparata</t>
  </si>
  <si>
    <t>Reparatura ortodontskiog aparata sa otiskom</t>
  </si>
  <si>
    <t>Lečenje alveolita</t>
  </si>
  <si>
    <t>Intraoralna incizja apscesa</t>
  </si>
  <si>
    <t>Zaustavjanje krvarenja</t>
  </si>
  <si>
    <t>Zaustavjanje krvarenja hirurškim putem</t>
  </si>
  <si>
    <t>Vađenje zuba</t>
  </si>
  <si>
    <t>Komplikovano vađenje zuba</t>
  </si>
  <si>
    <t>Hirurško vađenje zuba</t>
  </si>
  <si>
    <t>Hirurško vađenje impaktiranih umnjaka</t>
  </si>
  <si>
    <t>Hirurško vađenje impaktiranih očnjaka</t>
  </si>
  <si>
    <t>Hirurška terapija zuba u nicanju (cirkumcizja)</t>
  </si>
  <si>
    <t>Hirurška terapja zuba u nicanju (cirkumcizja)</t>
  </si>
  <si>
    <t>Primarna obrada rane - intraoralno</t>
  </si>
  <si>
    <t>Replantacja stalnih zuba</t>
  </si>
  <si>
    <t>Prva pomoć kod povreda</t>
  </si>
  <si>
    <t>Fiksacija traumatski luksiranih zuba splintom/šinom</t>
  </si>
  <si>
    <t>Fiksacja traumatski luksiranih zuba splintom/šinom</t>
  </si>
  <si>
    <t>Fiksacja traumatski luksiranih zuba kompozitnim splintom/šinom</t>
  </si>
  <si>
    <t>Uklanjanje splinta/šine</t>
  </si>
  <si>
    <t>Uklanjanje konaca</t>
  </si>
  <si>
    <t>Obuka pacijenta za izvođenje funkcionainih vežbi za rehabilitaciju temporo mandibularnog zgloba</t>
  </si>
  <si>
    <t>Obuka pacijenta za izvođenje funkcionalnih vežbi za rehabilitaciju temporo mandibularnog zgloba</t>
  </si>
  <si>
    <t>Rendgenografija zuba intraoralna</t>
  </si>
  <si>
    <t>01.01.2009</t>
  </si>
  <si>
    <t>Rendgenografja zuba intraoralna</t>
  </si>
  <si>
    <t>Ortopantomogram</t>
  </si>
  <si>
    <t>Telerendgen</t>
  </si>
  <si>
    <t>Snimak donje vilice u tri pravca</t>
  </si>
  <si>
    <t>Snimak temporo mandibularnih zglobova</t>
  </si>
  <si>
    <t>Snimak facilajnog masiva</t>
  </si>
  <si>
    <t>Snimak paranazalnih šupjina</t>
  </si>
  <si>
    <t>Snimak orbita</t>
  </si>
  <si>
    <t>Snimakjagodičnih lukova</t>
  </si>
  <si>
    <t>Intraoralni metodi radiografisanja</t>
  </si>
  <si>
    <t>Kraniogram (PA i profil lobanje)</t>
  </si>
  <si>
    <t>Vratni deo kičme u dva pravca</t>
  </si>
  <si>
    <t>Nativno radiografisanje pljuvačnih žlezda</t>
  </si>
  <si>
    <t>Površinska lokalna anestezija</t>
  </si>
  <si>
    <t>Infiltraciona anestezja</t>
  </si>
  <si>
    <t>Antišok terapja</t>
  </si>
  <si>
    <t>Specijalistički pregled</t>
  </si>
  <si>
    <t>Specijalistički pregled - kontrolni</t>
  </si>
  <si>
    <t>Konsultativni pregled u drugoj ustanovi</t>
  </si>
  <si>
    <t>Lokalna aplikacija leka (toxavit)</t>
  </si>
  <si>
    <t>Vitalna amputacja/ekstirpacija kod fraktura zuba sa otvorenom pulpom</t>
  </si>
  <si>
    <t>Lečenje inficirane pulpe sa nezavršenim rastom korena</t>
  </si>
  <si>
    <t>Lečenje neinficirane pulpe sa nezavršenim rastom korena</t>
  </si>
  <si>
    <t>Zbrinjavanje multiplih povreda zuba u dece</t>
  </si>
  <si>
    <t>Zbrinjavanje povreda zuba sa težim poremećajima strukture</t>
  </si>
  <si>
    <t>Kompozitni inlej</t>
  </si>
  <si>
    <t>Endodontska terapija zuba sa komplikovanim kanalnim sistemima - po kanalu</t>
  </si>
  <si>
    <t>Intralezjska i perilezjska aplikacija leka</t>
  </si>
  <si>
    <t>Uklanjanje krusta, pokrova bula ili nekrotičnih naslaga</t>
  </si>
  <si>
    <t>Kiretaža oralne sluzokože</t>
  </si>
  <si>
    <t>Kauterizacja tkiva</t>
  </si>
  <si>
    <t>Eliminacija iritacija oralne sluzokože</t>
  </si>
  <si>
    <t>Resekcja jednokorenih zuba</t>
  </si>
  <si>
    <t>Resekcja gornjih dvokorenih zuba</t>
  </si>
  <si>
    <t>Resekcja trokorenih zuba</t>
  </si>
  <si>
    <t>Hemisekcja i disekcja zuba</t>
  </si>
  <si>
    <t>Primarna plastika OAK</t>
  </si>
  <si>
    <t>Primarna plastika sa vađenjem korena iz sinusa</t>
  </si>
  <si>
    <t>Hirurška terapija zuba u nicanju (izvlačenje)</t>
  </si>
  <si>
    <t>Uklanjanje mukoznih cista</t>
  </si>
  <si>
    <t>Uklanjanje manjih viličnih cista</t>
  </si>
  <si>
    <t>Uklanjanje većih viličnih cista</t>
  </si>
  <si>
    <t>Plastika plika i frenuluma</t>
  </si>
  <si>
    <t>Revizja sinusa - Caldwell - Luc</t>
  </si>
  <si>
    <t>Repozicja luksirane donje vilice</t>
  </si>
  <si>
    <t>Primarna obrada rane bez suture maksilofacijalne regje</t>
  </si>
  <si>
    <t>Primarna obrada rane sa suturom maksilofacjalne regje</t>
  </si>
  <si>
    <t>Zbrinjavanje preloma vilice metodom žičane imobilizacije</t>
  </si>
  <si>
    <t>Zbrinjavanje preloma vilice standardnom šinom</t>
  </si>
  <si>
    <t>Uklanjanje benignih koštanih tumora lica i vilice</t>
  </si>
  <si>
    <t>Ekstraoralna incizja apscesa</t>
  </si>
  <si>
    <t>Davanje injekcije u terapijske / dijagnostičke svrhe</t>
  </si>
  <si>
    <t>Zbrinjavanje dece sa posebnim potrebama</t>
  </si>
  <si>
    <t>Zbrinjavanje osoba sa posebnim potrebama</t>
  </si>
  <si>
    <t>Terapja intra i ekstraoralnih perforacija korena</t>
  </si>
  <si>
    <t>Uklanjanje stranog tela iz mekih i koštanih tkiva lica i vilice</t>
  </si>
  <si>
    <t>Biopsja</t>
  </si>
  <si>
    <t>Ekscizja benignih/malignih kožnih tumora sa direktnom suturom M.F. regija</t>
  </si>
  <si>
    <t>Ekscizja benignih/malignih tumora kože sa rekonstrukcijom defekata M.F. regja</t>
  </si>
  <si>
    <t>Uklanjanje tumora sluzokože usne dupje</t>
  </si>
  <si>
    <t>Maligni tumori usne "V" ekscizja</t>
  </si>
  <si>
    <t>Maligni tumori usne "W" ekscizja</t>
  </si>
  <si>
    <t>Hirurško lečenje osteomijelitisa M.F. regije</t>
  </si>
  <si>
    <t>Hirurško iečenje osteomijelitisa M.F. regije</t>
  </si>
  <si>
    <t>Hirurško lečenje osteomijelitisa M.F. regije - lokalnog</t>
  </si>
  <si>
    <t>Nekrektomija po seansi</t>
  </si>
  <si>
    <t>Nekrektomja po seansi</t>
  </si>
  <si>
    <t>Ubrizgavanje lekova u pljuvačnu žlezdu kroz izvodni kanal</t>
  </si>
  <si>
    <t>Odstranjenje kalkulusa iz izvodnog kanala pljuvačne žlezde</t>
  </si>
  <si>
    <t>Anestezija u oralnoj hirurgiji po započetom satu</t>
  </si>
  <si>
    <t>Anestezija u maksilofacijalnoj hirurgiji po započetom satu</t>
  </si>
  <si>
    <t>Vestibularna ploča</t>
  </si>
  <si>
    <t>Uzorkovanje krvi (mikrouzorkovanje)</t>
  </si>
  <si>
    <t>01.01.2014</t>
  </si>
  <si>
    <t>Uzorkovanje krvi (venepunkcija)</t>
  </si>
  <si>
    <t>Uzorkovanje drugih bioloških materjala u laboratorji</t>
  </si>
  <si>
    <t>L000042</t>
  </si>
  <si>
    <t>Prjem, kontrola kvaliteta uzorka i priprema uzorka za laboratorjska ispitivanja*</t>
  </si>
  <si>
    <t>C-reaktivni protein (CRP) u krvi - POCT metodom</t>
  </si>
  <si>
    <t>01.01.2018</t>
  </si>
  <si>
    <t>Glukoza tolerans test (test opterećenja glukozom, GTT-oralni) - glukoza u krvi</t>
  </si>
  <si>
    <t>Glukoza u kapilarnoj krvi - POCT metodom</t>
  </si>
  <si>
    <t>Hemoglobin A1c (glikozilirani hemoglobin, HbA1c) u krvi</t>
  </si>
  <si>
    <t>Alanin aminotransferaza (ALT) u serumu - spektrofotometrja</t>
  </si>
  <si>
    <t>Albumin u serumu - spektrofotometrijom</t>
  </si>
  <si>
    <t>Alfa-amilaza u serumu - spektrofotometrija</t>
  </si>
  <si>
    <t>Alkalna fosfataza (ALP) u serumu -spektrofotometrjom</t>
  </si>
  <si>
    <t>Aspartat aminotransferaza (AST) u serumu - spektrofotometrijom</t>
  </si>
  <si>
    <t>Bilirubin (direktan) u serumu - spektrofotometrijom</t>
  </si>
  <si>
    <t>Bilirubin (ukupan) u serumu - spektrofotometrijom</t>
  </si>
  <si>
    <t>C-reaktivni protein (CRP) u serumu - imunoturbidimetrjom</t>
  </si>
  <si>
    <t>Fosfor, neorganski u serumu - spektrofotometrja</t>
  </si>
  <si>
    <t>Gama-glutamil transferaza (gama-GT) u serumu - spektrofotometrja</t>
  </si>
  <si>
    <t>Glukoza u serumu - spektrofotometrija</t>
  </si>
  <si>
    <t>Gvožđe u serumu</t>
  </si>
  <si>
    <t>Hloridi u serumu - jon-selektivnom elektrodom (JSE)</t>
  </si>
  <si>
    <t>Holesterol (ukupan) u serumu - spektrofotometrjom</t>
  </si>
  <si>
    <t>Holesterol, HDL - u serumu - spektrofotometrja</t>
  </si>
  <si>
    <t>Holesterol, LDL - u serumu - izračunavanjem</t>
  </si>
  <si>
    <t>Holesterol, LDL - u serumu - spektrofotometrjom</t>
  </si>
  <si>
    <t>Kalcijum u serumu - spektrofotometrjom</t>
  </si>
  <si>
    <t>Kaljum u serumu - jon-selektivnom elektrodom (JSE)</t>
  </si>
  <si>
    <t>Kaljum u serumu - plamena fotometrja</t>
  </si>
  <si>
    <t>Kaljum u serumu - POCT metodom</t>
  </si>
  <si>
    <t>Kisela fosfataza (AcP) ukupna u serumu</t>
  </si>
  <si>
    <t>Kisela fosfataza (AcP), prostatična (prostatična kisela fosfataza, PAP) u serumu</t>
  </si>
  <si>
    <t>Kreatin kinaza (CK) u serumu - spektrofotometrja</t>
  </si>
  <si>
    <t>Kreatinin u semmu-spektrofotometrjom</t>
  </si>
  <si>
    <t>Laktat dehidrogenaza (LDH) u serumu - spektrofotometrja</t>
  </si>
  <si>
    <t>Mokraćna kiselina u serumu - spektrofotometrija</t>
  </si>
  <si>
    <t>Natrijum u serumu - plamena fotometrja</t>
  </si>
  <si>
    <t>Natrijum u serumu - POCT metodom</t>
  </si>
  <si>
    <t>Natrijum u serumu, jon-selektivnom elektrodom (JSE)</t>
  </si>
  <si>
    <t>Proteini (ukupni) u serumu - spektrofotometrjom</t>
  </si>
  <si>
    <t>TIBC (ukupni kapacitet vezivanja gvožđa) u serumu</t>
  </si>
  <si>
    <t>Trigliceridi u serumu - spektrofotometrja</t>
  </si>
  <si>
    <t>UIBC (nezasićeni kapacitet vezivanja gvožđa) u serumu</t>
  </si>
  <si>
    <t>Urea u serumu - spektrofotometrijom</t>
  </si>
  <si>
    <t>Alfa-amilaza u urinu</t>
  </si>
  <si>
    <t>Bilirubin (ukupan) u urinu</t>
  </si>
  <si>
    <t>Celokupni hemjski pregled, relativna gustina i sediment urina - automatski sa digitalnom protočnom mikroskopijom</t>
  </si>
  <si>
    <t>Celokupni pregled, relativna gustina urina - automatski</t>
  </si>
  <si>
    <t>Celokupni pregled urina - ručno</t>
  </si>
  <si>
    <t>Glukoza u urinu</t>
  </si>
  <si>
    <t>Hemoglobin (krv) u urinu</t>
  </si>
  <si>
    <t>Ketonska tela (aceton) u urinu</t>
  </si>
  <si>
    <t>Laki lanci imunoglobulina (Bence-Jones) u urinu</t>
  </si>
  <si>
    <t>pH urina</t>
  </si>
  <si>
    <t>Proteini (frakcije proteina) u urinu - elektroforezom na gelu</t>
  </si>
  <si>
    <t>Proteini u urinu - sulfosalicilnom kiselinom</t>
  </si>
  <si>
    <t>Proteini u urinu - zagrevanjem</t>
  </si>
  <si>
    <t>Sediment urina</t>
  </si>
  <si>
    <t>Urobilinogen u urinu</t>
  </si>
  <si>
    <t>L012401</t>
  </si>
  <si>
    <t>Hemoglobin (krv) (FOBT) u fecesu - imunohemijski</t>
  </si>
  <si>
    <t>L012419</t>
  </si>
  <si>
    <t>Hemoglobin (krv) (FOBT) u fecesu - enzimski</t>
  </si>
  <si>
    <t>Masti u fecesu</t>
  </si>
  <si>
    <t>Nesvarena mišićna vlakna u fecesu</t>
  </si>
  <si>
    <t>Skrob u fecesu</t>
  </si>
  <si>
    <t>Hematokrit (Hct) u krvi</t>
  </si>
  <si>
    <t>Hemoglobin (Hb) u krvi</t>
  </si>
  <si>
    <t>Krvna slika (Er, Le, Hct, Hb, Tr)</t>
  </si>
  <si>
    <t>Krvna slika (Er, Le, Hct, Hb, Tr, LeF)</t>
  </si>
  <si>
    <t>Leukocitarna formula (LeF) - ručno</t>
  </si>
  <si>
    <t>Određivanje broja eritrocita (Er) u krvi</t>
  </si>
  <si>
    <t>Odredivanje broja eritrocita (Er) u krvi</t>
  </si>
  <si>
    <t>Odredivanje broja leukocita (Le) u krvi</t>
  </si>
  <si>
    <t>Određivanje broja retikulocita u krvi - mikroskopiranjem</t>
  </si>
  <si>
    <t>Odredivanje broja retikulocita u krvi - mikroskopiranjem</t>
  </si>
  <si>
    <t>Odredivanje broja trombocita (Tr) u krvi</t>
  </si>
  <si>
    <t>Određivanje broja trombocita (Tr) u krvi</t>
  </si>
  <si>
    <t>Sedimentacija eritrocita (SE)</t>
  </si>
  <si>
    <t>Sedimentacja eritrocita (SE)</t>
  </si>
  <si>
    <t>Aktivirano parcjalno tromboplastinsko vreme (aPTT) u plazmi - koagulometrijski</t>
  </si>
  <si>
    <t>Fibrinogen u plazmi</t>
  </si>
  <si>
    <t>Fibrinogen u plazmi - spektrofotometrjski</t>
  </si>
  <si>
    <t>INR - za praćenje antikoagulantne terapije u plazmi</t>
  </si>
  <si>
    <t>Protrombinsko vreme (PT)</t>
  </si>
  <si>
    <t>Vreme krvarenja (Duke)</t>
  </si>
  <si>
    <t>Brzi test za detekcju kopro-antigena Entamoeba histolytica/dispar</t>
  </si>
  <si>
    <t>Pregled stolice na parazite (nativni preparat)</t>
  </si>
  <si>
    <t>L029454</t>
  </si>
  <si>
    <t>Republički fond za zdravstveno osiguranje - šifarnik usluga_atribut</t>
  </si>
  <si>
    <r>
      <rPr>
        <b/>
        <sz val="10"/>
        <rFont val="Arial"/>
        <family val="2"/>
      </rPr>
      <t>Oznaka</t>
    </r>
  </si>
  <si>
    <r>
      <rPr>
        <b/>
        <sz val="10"/>
        <rFont val="Arial"/>
        <family val="2"/>
      </rPr>
      <t>Naziv</t>
    </r>
  </si>
  <si>
    <r>
      <rPr>
        <b/>
        <sz val="10"/>
        <rFont val="Arial"/>
        <family val="2"/>
      </rPr>
      <t>Važi od</t>
    </r>
  </si>
  <si>
    <t>20.03.2010</t>
  </si>
  <si>
    <t>Prva poseta odojćetu</t>
  </si>
  <si>
    <t>22.02.2013</t>
  </si>
  <si>
    <t>Rano otkrivanje bolesti bubrega,prevencija,lećenje</t>
  </si>
  <si>
    <t>Izraćunavanje indeksa telesne mase</t>
  </si>
  <si>
    <t>Savetovanje pacijenta o zdravim stilovima života</t>
  </si>
  <si>
    <t>Vakcina DTaP - protiv dift. tetanusa i vel. kašlja</t>
  </si>
  <si>
    <t>Vakcina OPV/IPV- protivdećije paralize</t>
  </si>
  <si>
    <t>Vakcina DT - protiv difterje i tetanusa</t>
  </si>
  <si>
    <t>Savetovanje porodije o cirkularnom karjesu dece</t>
  </si>
  <si>
    <t>Analiza lab. rezultata frakcija holesterola (HDL)</t>
  </si>
  <si>
    <t>Analiza laboratorijskih rezultata triglicerida</t>
  </si>
  <si>
    <t>Композитни инлеј</t>
  </si>
  <si>
    <t>Примарна обрада ране без сутуре максилофацијалне регије</t>
  </si>
  <si>
    <t>Примарна обрада ране са сутуром максилофацијалне регије</t>
  </si>
  <si>
    <t>Терапија интра и екстраоралних перфорација корена</t>
  </si>
  <si>
    <t>Збрињавање прелома вилице методом жичане имобилизације</t>
  </si>
  <si>
    <t>Збрињавање прелома вилице стандардном шином</t>
  </si>
  <si>
    <t>Уклањање бенигних коштаних тумора лица и вилице</t>
  </si>
  <si>
    <t>Биопсија</t>
  </si>
  <si>
    <t>Уклањање тумора слузокоже усне дупље</t>
  </si>
  <si>
    <t>Малигни тумори усне "V" ексцизија</t>
  </si>
  <si>
    <t>Малигни тумори усне "W" ексцизија</t>
  </si>
  <si>
    <t>Хируршко лечење остеомијелитиса М.Ф. регије</t>
  </si>
  <si>
    <t>Некректомија по сеанси</t>
  </si>
  <si>
    <t>Анестезија у оралној хирургији по започетом сату</t>
  </si>
  <si>
    <t>ДРУГЕ УСЛУГЕ</t>
  </si>
  <si>
    <t>Ултразвучни преглед абдомена</t>
  </si>
  <si>
    <t>L014100</t>
  </si>
  <si>
    <t>Крвна слика са троделном леукоцитарном формулом</t>
  </si>
  <si>
    <t>L000604</t>
  </si>
  <si>
    <t>L004655</t>
  </si>
  <si>
    <t>Магнезијум у серуму, спектрофотометрија</t>
  </si>
  <si>
    <t>Фибриноген у плазми, коагулометрија</t>
  </si>
  <si>
    <t>Тест функције кардиоваскуларног система</t>
  </si>
  <si>
    <t>L014105</t>
  </si>
  <si>
    <t>Крвна слика са петоделном леукоцитарном формулом</t>
  </si>
  <si>
    <t>Крвна слика са C–реактивним протеином (CRP)</t>
  </si>
  <si>
    <t>Хемоглобин (крв) у фецесу, ензимски</t>
  </si>
  <si>
    <t>L009993</t>
  </si>
  <si>
    <t>Хлориди у дневном урину, потенциометрија</t>
  </si>
  <si>
    <t>L010264</t>
  </si>
  <si>
    <t>L010272</t>
  </si>
  <si>
    <t>L010330</t>
  </si>
  <si>
    <t>L010421</t>
  </si>
  <si>
    <t>Мерење запремине 24 h–урина, дневног урина, волуметрија</t>
  </si>
  <si>
    <t>Креатинин у дневном урину, спектрофотометрија</t>
  </si>
  <si>
    <t>Лактат дехидрогеназа (LDH) у дневном урину, спектрофотометрија</t>
  </si>
  <si>
    <t>Протромбинско време (PT) INR – за праћење антикоагулантне терапије у плазми, коагулометрија</t>
  </si>
  <si>
    <t>L015040</t>
  </si>
  <si>
    <t>L015214</t>
  </si>
  <si>
    <t>Тромботест у плазми/капиларној крви, коагулометрија</t>
  </si>
  <si>
    <t>L002089</t>
  </si>
  <si>
    <t>L000638</t>
  </si>
  <si>
    <t>L000208</t>
  </si>
  <si>
    <t>L002824</t>
  </si>
  <si>
    <t>L002832</t>
  </si>
  <si>
    <t>Холестерол (укупан)/HDL–холестерол однос у серуму, спектрофотометрија</t>
  </si>
  <si>
    <t>Крвна слика са петоделном леукоцитарном формулом и MDW, VCS методом</t>
  </si>
  <si>
    <t>L014746</t>
  </si>
  <si>
    <t>L014696</t>
  </si>
  <si>
    <t>L014704</t>
  </si>
  <si>
    <t>L014712</t>
  </si>
  <si>
    <t>L014415</t>
  </si>
  <si>
    <t>L014423</t>
  </si>
  <si>
    <t>L014431</t>
  </si>
  <si>
    <t>Пријем, контрола квалитета узорка и припрема узорка за лабораторијска испитивања</t>
  </si>
  <si>
    <t xml:space="preserve">**Планира се према услугама из табеле 13 и/или  14, за програм организованог скрининга рака дебелог црева </t>
  </si>
  <si>
    <t>Ултразвучни преглед уротракта</t>
  </si>
  <si>
    <t>УКУПАН БРОЈ ПОСЕТА</t>
  </si>
  <si>
    <t>БРОЈ КОРИСНИКА УСЛУГА</t>
  </si>
  <si>
    <t>УКУПАН БРОЈ ТРУДНИЦА</t>
  </si>
  <si>
    <t>БРОЈ ТРУДНИЦА СА ВИСОКОРИЗИЧНОМ ТРУДНОЋОМ</t>
  </si>
  <si>
    <t>БРОЈ ПАРОВА УКЉУЧЕНИХ У ШКОЛУ РОДИТЕЉСТВА</t>
  </si>
  <si>
    <t>БРОЈ ТРУДНИЦА КОЈЕ СУ ПРОШЛЕ ПСИХОФИЗИЧКУ ПРИПРЕМУ ЗА ПОРОЂАЈ</t>
  </si>
  <si>
    <t>БРОЈ ДИЈАБЕТИЧАРА У САВЕТОВАЛИШТУ</t>
  </si>
  <si>
    <t>БРОЈ ПАЦИЈЕНАТА НА ПАЛИЈАТИВНОМ ЗБРИЊАВАЊУ</t>
  </si>
  <si>
    <t>БРОЈ ПАЦИЈЕНАТА НА КУЋНОМ ЛЕЧЕЊУ И НЕЗИ</t>
  </si>
  <si>
    <t>УКУПАН БРОЈ УЗОРАКА</t>
  </si>
  <si>
    <t>УКУПАН БРОЈ ПОСЕТА/ПРЕГЛЕДА</t>
  </si>
  <si>
    <t>БРОЈ ПОРОДИЦА СА ОДОЈЧЕТОМ</t>
  </si>
  <si>
    <t>БРОЈ ДРУГИХ КОРИСНИКА</t>
  </si>
  <si>
    <t>БРОЈ ПОРОДИЦА СА  ДЕТЕТОМ</t>
  </si>
  <si>
    <t>Служба</t>
  </si>
  <si>
    <t>1003 - Здравствена заштита деце предшколског узраста</t>
  </si>
  <si>
    <t>1004 - Здравствена заштита деце школског узраста</t>
  </si>
  <si>
    <t>1059 - Саветовалиште за младе</t>
  </si>
  <si>
    <t>1008 - Здравствена заштита жена</t>
  </si>
  <si>
    <t xml:space="preserve"> Здравствена заштита студентске омладине</t>
  </si>
  <si>
    <t>Напомена</t>
  </si>
  <si>
    <t xml:space="preserve"> 1058 - Развојно саветовалиште</t>
  </si>
  <si>
    <t>1001 - Здравствена заштита одраслог становништва</t>
  </si>
  <si>
    <t>1057 Центар за превентивне здравствене услуге одраслих</t>
  </si>
  <si>
    <t xml:space="preserve"> (1020 Т*)-  Кућно лечење, нега и палијативно збрињавање - дом здравља</t>
  </si>
  <si>
    <t>1015 - Служба за лабораторијску дијагностику</t>
  </si>
  <si>
    <t xml:space="preserve"> (1020 Т*)-  Кућно лечење, нега и палијативно збрињавање - Завод за геријатрију и палијативно збрињавање</t>
  </si>
  <si>
    <t>1007 - Хитна медицинска помоћ</t>
  </si>
  <si>
    <t>1007В - Санитетски превоз</t>
  </si>
  <si>
    <t>1012 - Служба за поливалентну патронажу</t>
  </si>
  <si>
    <t>1016 - Рендген дијагностика</t>
  </si>
  <si>
    <t>1017 - Ултразвучна дијагностика</t>
  </si>
  <si>
    <t>1008 - Интерна медицина</t>
  </si>
  <si>
    <t>1053 - Пнеумофтизиологија</t>
  </si>
  <si>
    <t>1010 - Офталмологија</t>
  </si>
  <si>
    <t>1006 - Физикална медицина и рехабилитација</t>
  </si>
  <si>
    <t>1011 - Оториноларингологија</t>
  </si>
  <si>
    <t>1009 - Психијатрија / Неуропсихијатрија</t>
  </si>
  <si>
    <t>1054 - Дерматовенерологија</t>
  </si>
  <si>
    <t>1019 и 2024 Стоматолошка служба</t>
  </si>
  <si>
    <t>1100023</t>
  </si>
  <si>
    <t>1100015</t>
  </si>
  <si>
    <t>2200128</t>
  </si>
  <si>
    <t>1100072</t>
  </si>
  <si>
    <t>1100081</t>
  </si>
  <si>
    <t>1200055</t>
  </si>
  <si>
    <t>1200056</t>
  </si>
  <si>
    <t>1000124</t>
  </si>
  <si>
    <t>1200057</t>
  </si>
  <si>
    <t>1000207</t>
  </si>
  <si>
    <t>1100082</t>
  </si>
  <si>
    <t>1100083</t>
  </si>
  <si>
    <t>1100084</t>
  </si>
  <si>
    <t>1100085</t>
  </si>
  <si>
    <t>1000215</t>
  </si>
  <si>
    <t>1900035</t>
  </si>
  <si>
    <t>1700054</t>
  </si>
  <si>
    <t>1700055</t>
  </si>
  <si>
    <t>1100032</t>
  </si>
  <si>
    <t>1100033</t>
  </si>
  <si>
    <t>1100034</t>
  </si>
  <si>
    <t>1300169</t>
  </si>
  <si>
    <t>1300047</t>
  </si>
  <si>
    <t>1300029</t>
  </si>
  <si>
    <t>1300044</t>
  </si>
  <si>
    <t>2200127</t>
  </si>
  <si>
    <t>1300046</t>
  </si>
  <si>
    <t>2200131</t>
  </si>
  <si>
    <t>1300040</t>
  </si>
  <si>
    <t>1300038</t>
  </si>
  <si>
    <t>1300039</t>
  </si>
  <si>
    <t>1300041</t>
  </si>
  <si>
    <t>1300185</t>
  </si>
  <si>
    <t>1300042</t>
  </si>
  <si>
    <t>1300043</t>
  </si>
  <si>
    <t>1300136</t>
  </si>
  <si>
    <t>1300129</t>
  </si>
  <si>
    <t>1300130</t>
  </si>
  <si>
    <t>1200088</t>
  </si>
  <si>
    <t>1200062</t>
  </si>
  <si>
    <t>1200070</t>
  </si>
  <si>
    <t>2200106</t>
  </si>
  <si>
    <t>1200064</t>
  </si>
  <si>
    <t>1200065</t>
  </si>
  <si>
    <t>1000272</t>
  </si>
  <si>
    <t>1200063</t>
  </si>
  <si>
    <t>1000074</t>
  </si>
  <si>
    <t>1000231</t>
  </si>
  <si>
    <t>1000033</t>
  </si>
  <si>
    <t>1000041</t>
  </si>
  <si>
    <t>2200129</t>
  </si>
  <si>
    <t>2200130</t>
  </si>
  <si>
    <t>2400810</t>
  </si>
  <si>
    <t>2400828</t>
  </si>
  <si>
    <t>2400836</t>
  </si>
  <si>
    <t>2200104</t>
  </si>
  <si>
    <t>2200105</t>
  </si>
  <si>
    <t>2200107</t>
  </si>
  <si>
    <t>2200108</t>
  </si>
  <si>
    <t>2200109</t>
  </si>
  <si>
    <t>1500016</t>
  </si>
  <si>
    <t>1600014</t>
  </si>
  <si>
    <t>1800010</t>
  </si>
  <si>
    <t>1800011</t>
  </si>
  <si>
    <t>2200067</t>
  </si>
  <si>
    <t>1800101</t>
  </si>
  <si>
    <t>1800119</t>
  </si>
  <si>
    <t>1800127</t>
  </si>
  <si>
    <t>1800135</t>
  </si>
  <si>
    <t>1800143</t>
  </si>
  <si>
    <t>1800150</t>
  </si>
  <si>
    <t>1800168</t>
  </si>
  <si>
    <t>1800176</t>
  </si>
  <si>
    <t>1800052</t>
  </si>
  <si>
    <t>1800184</t>
  </si>
  <si>
    <t>1800192</t>
  </si>
  <si>
    <t>1800200</t>
  </si>
  <si>
    <t>1800218</t>
  </si>
  <si>
    <t>1800226</t>
  </si>
  <si>
    <t>1800093</t>
  </si>
  <si>
    <t>1700012</t>
  </si>
  <si>
    <t>1900018</t>
  </si>
  <si>
    <t>2000016</t>
  </si>
  <si>
    <t>2000017</t>
  </si>
  <si>
    <t>2400060</t>
  </si>
  <si>
    <t>2400061</t>
  </si>
  <si>
    <t>2400062</t>
  </si>
  <si>
    <t>2401651</t>
  </si>
  <si>
    <t>2401669</t>
  </si>
  <si>
    <t>2401057</t>
  </si>
  <si>
    <t>2401297</t>
  </si>
  <si>
    <t>2401305</t>
  </si>
  <si>
    <t>2400992</t>
  </si>
  <si>
    <t>2401065</t>
  </si>
  <si>
    <t>2401073</t>
  </si>
  <si>
    <t>2401289</t>
  </si>
  <si>
    <t>2401321</t>
  </si>
  <si>
    <t>2401347</t>
  </si>
  <si>
    <t>2401487</t>
  </si>
  <si>
    <t>2401545</t>
  </si>
  <si>
    <t>2401552</t>
  </si>
  <si>
    <t>2401560</t>
  </si>
  <si>
    <t>2401578</t>
  </si>
  <si>
    <t>2401586</t>
  </si>
  <si>
    <t>2401594</t>
  </si>
  <si>
    <t>2401602</t>
  </si>
  <si>
    <t>2401610</t>
  </si>
  <si>
    <t>2401628</t>
  </si>
  <si>
    <t>2401636</t>
  </si>
  <si>
    <t>2401644</t>
  </si>
  <si>
    <t>2401677</t>
  </si>
  <si>
    <t>L020787</t>
  </si>
  <si>
    <t>*</t>
  </si>
  <si>
    <t>35*</t>
  </si>
  <si>
    <t>Посебни преглед деце, школске деце и омладине ради допунске дијагностике и даљег лечења</t>
  </si>
  <si>
    <t>Превентивни преглед одраслих</t>
  </si>
  <si>
    <t>Посебни преглед одраслих ради допунске дијагностике и даљег лечења</t>
  </si>
  <si>
    <t>Терапеутска процедура која се односи на болести плућа и дисајних путева</t>
  </si>
  <si>
    <t>Инцизија/ дренажа/ испирање/ аспирација/ одстрањивање течних продуката упалних процеса предела ока и припојака ока</t>
  </si>
  <si>
    <t>Инцизија/ дренажа/ испирање/ аспирација/ одстрањивање течних продуката упалних процеса предела ува, носа и ждрела</t>
  </si>
  <si>
    <t>Ексцизија/ одстрањивање ткива/ чишћење ране/ каутеризација промена предела ува, носа и ждрела</t>
  </si>
  <si>
    <t>Завоји/ компресивни завој/ компресија/ тампонада која се односи на предео ува и носа</t>
  </si>
  <si>
    <t>33*</t>
  </si>
  <si>
    <t>35**</t>
  </si>
  <si>
    <t>33**</t>
  </si>
  <si>
    <t>L030890</t>
  </si>
  <si>
    <t>2401271</t>
  </si>
  <si>
    <t>L008516</t>
  </si>
  <si>
    <t>L020770</t>
  </si>
  <si>
    <t>L020771</t>
  </si>
  <si>
    <t>L020773</t>
  </si>
  <si>
    <t>L020774</t>
  </si>
  <si>
    <t>L020777</t>
  </si>
  <si>
    <t>ОРЛ преглед - први</t>
  </si>
  <si>
    <t>Сложени рендген прегледи</t>
  </si>
  <si>
    <t>Предавање</t>
  </si>
  <si>
    <t>Санитетски превоз</t>
  </si>
  <si>
    <t>Мерење крвног притиска</t>
  </si>
  <si>
    <t>Скрининг/ рано откривање дијабетеса типа 2</t>
  </si>
  <si>
    <t>Скрининг/ рано откривање депресије</t>
  </si>
  <si>
    <t>Завој/ тампонада која се односи на предео ока и припојака ока</t>
  </si>
  <si>
    <t>Криотерапија</t>
  </si>
  <si>
    <t>Скрининг/ рано откривање рака дојке</t>
  </si>
  <si>
    <t>Превентивни преглед</t>
  </si>
  <si>
    <t>Циљани преглед на рано откривање ризика за настанак каријеса</t>
  </si>
  <si>
    <t>Примарна обрада ране - интраорално</t>
  </si>
  <si>
    <t>Скрининг/ рано откривање кардиоваскуларног ризика</t>
  </si>
  <si>
    <t>Биодоза - одређивање индивидуалне осетљивости на ултравиолетне зраке</t>
  </si>
  <si>
    <t>Ултразвук - директни</t>
  </si>
  <si>
    <t>Консултативни преглед у другој установи</t>
  </si>
  <si>
    <t>Ендодонтска терапија зуба са компликованим каналним системима - по каналу</t>
  </si>
  <si>
    <t>Узорковање крви (микроузорковање)</t>
  </si>
  <si>
    <t>Целокупни преглед урина, визуелно</t>
  </si>
  <si>
    <t>Глукоза у урину, квалитативно</t>
  </si>
  <si>
    <t>Хемоглобин (крв) у урину, квалитативно</t>
  </si>
  <si>
    <t>Протеини у урину, загревањем</t>
  </si>
  <si>
    <t>Седимент урина, микроскопија</t>
  </si>
  <si>
    <t>Уробилиноген у урину, квалитативно</t>
  </si>
  <si>
    <t>Креатинин клиренс у дневном урину</t>
  </si>
  <si>
    <t>ИНР - за праћење антикоагулантне терапије у плазми</t>
  </si>
  <si>
    <t>Протромбинско време (ПТ) плазми/капиларној крви, коагулометрија</t>
  </si>
  <si>
    <t>Парафинотерапија или парафанготерапија</t>
  </si>
  <si>
    <t>Високофреквентне струје (Краткоталасна дијатермија) - КТД</t>
  </si>
  <si>
    <t>Рендгенографија зуба интраорална</t>
  </si>
  <si>
    <t>Аланин аминотрансфераза (АЛТ) у серуму/плазми, спектрофотометрија</t>
  </si>
  <si>
    <t>Албумин у серуму/плазми, спектрофотометрија</t>
  </si>
  <si>
    <t>Билирубин (директан) у серуму/плазми, спектрофотометрија</t>
  </si>
  <si>
    <t>Билирубин (укупан) у серуму, спектрофотометрија</t>
  </si>
  <si>
    <t>Фосфат, неоргански у серуму/плазми, спектрофотометрија</t>
  </si>
  <si>
    <t>Глукоза у серуму/плазми, спектрофотометрија</t>
  </si>
  <si>
    <t>Гвожђе у серуму, спектрофотометрија</t>
  </si>
  <si>
    <t>Холестерол (укупан) у серуму/плазми, спектрофотометрија</t>
  </si>
  <si>
    <t>Калијум у серуму/плазми, пламена фотометрија</t>
  </si>
  <si>
    <t>Креатинин у серуму, спектрофотометрија</t>
  </si>
  <si>
    <t>Мокраћна киселина у серуму/плазми, спектрофотометрија</t>
  </si>
  <si>
    <t>Натријум у серуму/плазми, пламена фотометрија</t>
  </si>
  <si>
    <t>Протеини (укупни) у серуму/плазми, спектрофотометрија</t>
  </si>
  <si>
    <t>Уреа у серуму/плазми, спектрофотометрија</t>
  </si>
  <si>
    <t>Алфа–амилаза у урину, спектофотометрија</t>
  </si>
  <si>
    <t>Фибриноген у плазми, спектрофотометрија</t>
  </si>
  <si>
    <t>Психијатријски преглед - први</t>
  </si>
  <si>
    <t>Подлагање протезе директно - хладновезујући акрилат</t>
  </si>
  <si>
    <t>Целокупни хемијски преглед, релативна густина и седимент урина на аутомату</t>
  </si>
  <si>
    <t>Целокупни хемијски преглед урина на аутомату</t>
  </si>
  <si>
    <t>Кратка посета изабраном лекару/доктор медицине одговарајуће специјалности</t>
  </si>
  <si>
    <t>Спровођење имунизације, односно вакцинације</t>
  </si>
  <si>
    <t>Посета патронажне сестре породици</t>
  </si>
  <si>
    <t>Медикација/локална ињекција/ инфилтрација/ апликација лека</t>
  </si>
  <si>
    <t>Терапеутска процедура која се односи на болести срца и крвних судова</t>
  </si>
  <si>
    <t>Скрининг/рано откривање рака грлића материце – узимање бриса за ПАП тест</t>
  </si>
  <si>
    <t>Циљани преглед труднице ради раног откривања гестацијског дијабетеса</t>
  </si>
  <si>
    <t>Инструментација, пласирање интраутериног и вагиналног уређаја</t>
  </si>
  <si>
    <t>Инструментација, екстракција интраутериног и вагиналног уређаја</t>
  </si>
  <si>
    <t>Ексфолијативна цитологија ткива репродуктивних органа жене - неаутоматизована припрема и неаутоматизовано бојење</t>
  </si>
  <si>
    <t>Инструментација која се односи на предео ока и припојака ока</t>
  </si>
  <si>
    <t>Медикација/локална ињекција/ инфилтрација/ апликација лека која се односи на предео ока и припојака ока</t>
  </si>
  <si>
    <t>Терапеутска процедура које се односи на предео ока и припојака ока</t>
  </si>
  <si>
    <t>Медикација/локална ињекција/ инфилтрација/ апликација лека које се односи на предео ува, носа и ждрела</t>
  </si>
  <si>
    <t>Рендген графија специјална снимања по системима у два или једном правцу</t>
  </si>
  <si>
    <t>Мерење минералне густине костију (БМД) методом абсорпциометрије рендгенских зрака двоструке енергије (ДХА)</t>
  </si>
  <si>
    <t>Циљани преглед на рано откривање ортодонских аномалија деце</t>
  </si>
  <si>
    <t>Животна демонстрација (6 до 9 особа)</t>
  </si>
  <si>
    <t>Серијска апликација концентрованих флуорида</t>
  </si>
  <si>
    <t>Уклањање конаца</t>
  </si>
  <si>
    <t>Ресекција горњих двокорених зуба</t>
  </si>
  <si>
    <t>Уклањање мукозних циста</t>
  </si>
  <si>
    <t>Ревизија синуса - Цалдwелл – Луц</t>
  </si>
  <si>
    <t>Екстраорална инцизија апсцеса</t>
  </si>
  <si>
    <t>Ексцизија бенигних/малигних кожних тумора са директном сутуром М.Ф. регија</t>
  </si>
  <si>
    <t>Узорковање крви (венепункција)</t>
  </si>
  <si>
    <t>Хемоглобин А1ц (гликохемоглобин, ХбА1ц) у крви, имунотурбидиметрија</t>
  </si>
  <si>
    <t>Хлориди у серуму/плазми, потенциометрија</t>
  </si>
  <si>
    <t>Калцијум у серуму/плазми, спектрофотометрија</t>
  </si>
  <si>
    <t>Калијум у серуму/плазми, потенциометрија</t>
  </si>
  <si>
    <t>Натријум у серуму/плазми, потенциометрија</t>
  </si>
  <si>
    <t>ТИБЦ (укупни капацитет везивања гвожђа) у серуму, спектрофотометрија</t>
  </si>
  <si>
    <t>Триглицериди у серуму/плазми, спектрофотометрија</t>
  </si>
  <si>
    <t>УИБЦ (незасићени капацитет везивања гвожђа) у серуму, спектрофотометрија</t>
  </si>
  <si>
    <t>Кетонска тела (ацетон) у урину, квалитативно</t>
  </si>
  <si>
    <t>Лаки ланци имуноглобулина (Бенце–Јонес) у урину, квалитативно</t>
  </si>
  <si>
    <t>Протеини у урину, квалитативно са сулфосалицилном киселином</t>
  </si>
  <si>
    <t>Хемоглобин (крв) у фецесу, имунохемијски</t>
  </si>
  <si>
    <t>Масти у фецесу, микроскопија</t>
  </si>
  <si>
    <t>Скроб у фецесу, микроскопија</t>
  </si>
  <si>
    <t>Број еритроцита (Ер) у крви, микроскопија</t>
  </si>
  <si>
    <t>Броја леукоцита (Ле) у крви, микроскопија</t>
  </si>
  <si>
    <t>Број тромбоцита (Тр) у крви, микроскопија</t>
  </si>
  <si>
    <t>Активирано парцијално тромбопластинско време (аПТТ) у плазми, коагулометрија</t>
  </si>
  <si>
    <t>Посета патронажне сестре новорођенчету и породиљи</t>
  </si>
  <si>
    <t>Превентивни преглед новорођенчади и одојчади у првој години живота</t>
  </si>
  <si>
    <t>Ултразвучни прегелед труднице</t>
  </si>
  <si>
    <t>Ултразвучни преглед жена невезано за трудноћу</t>
  </si>
  <si>
    <t>Ултразвучни преглед дојке</t>
  </si>
  <si>
    <t>Скрининг/рано откривање рака грлића материце - супервизијски преглед плочице</t>
  </si>
  <si>
    <t>Скрининг / рано откривање рака - позивање учесника на скрининг</t>
  </si>
  <si>
    <t>Дијагностички тест за испитивање обољења репродуктивних органа жене</t>
  </si>
  <si>
    <t>Инцизија/ дренажа/ испирање/ аспирација течних продуката упалних процеса репродуктивних органа жене</t>
  </si>
  <si>
    <t>Интернистички преглед - први</t>
  </si>
  <si>
    <t>Дијагностички тест за испитивање мотилитета ока и разрокости</t>
  </si>
  <si>
    <t>Дијагностички тест за испитивање колорног вида</t>
  </si>
  <si>
    <t>Сложени ултразвучни преглед</t>
  </si>
  <si>
    <t>Ултразвучни преглед лимфних жлезда по системима</t>
  </si>
  <si>
    <t>Ултразвучни преглед тестиса</t>
  </si>
  <si>
    <t>Ултразвчни преглед меких ткива</t>
  </si>
  <si>
    <t>Скрининг/рано откривање рака грлића материце – ПАП тест преглед плочице</t>
  </si>
  <si>
    <t>Уклањање мањих виличних циста</t>
  </si>
  <si>
    <t>Уклањање већих виличних циста</t>
  </si>
  <si>
    <t>Давање ињекције у терапијске / дијагностичке сврхе</t>
  </si>
  <si>
    <t>Одстрањење калкулуса из изводног канала пљувачне жлезде</t>
  </si>
  <si>
    <t>Анестезија у максилофацијалној хирургији по започетом сату</t>
  </si>
  <si>
    <t>Вестибуларна плоча</t>
  </si>
  <si>
    <t>Неуролошки преглед - први</t>
  </si>
  <si>
    <t>Електрофизиолошко снимање везано за кардиоваскуларни систем</t>
  </si>
  <si>
    <t>Инцизија/ дренажа/ испирање/ одстрањивање течних продуката упалних процеса - опште</t>
  </si>
  <si>
    <t>Инструментација/ катетеризација - опште</t>
  </si>
  <si>
    <t>Намештање/ фиксација - опште</t>
  </si>
  <si>
    <t>Сложене терапеутске процедуре/ мање хируршке интервенције</t>
  </si>
  <si>
    <t>Индивидуални здравствено васпитни рад - телефонско саветовалиште Деца Србије</t>
  </si>
  <si>
    <t>Превентивни преглед деце од једне године до поласка у школу</t>
  </si>
  <si>
    <t>Утврђивање опште здравствене способности деце од шест до 14 година живота за бављење спортским активностима</t>
  </si>
  <si>
    <t>Утврђивање посебне здравствене способности деце од шест до 14 година живота за бављење спортским активностима</t>
  </si>
  <si>
    <t>Контролни преглед деце од шест до 14 година живота за утврђивање опште, односно посебне здравствене способности за бављење спортским активностима</t>
  </si>
  <si>
    <t>Први преглед деце, школске деце и омладине у развојном саветовалишту</t>
  </si>
  <si>
    <t>Тимски преглед деце, школске деце и омладине у развојном саветовалишту</t>
  </si>
  <si>
    <t>Превентивни гинеколошки преглед</t>
  </si>
  <si>
    <t>Скрининг / рано откривање рака грлића материце - обавештавање жена о налазу ПАП теста/ издавање резултата</t>
  </si>
  <si>
    <t>Ексцизија/ одстрањивање ткива/ деструкција/ чишћење ране/ каутеризација промена које се односе на репродуктивне органе жене</t>
  </si>
  <si>
    <t>Сложена гинеколошко-акушерска процедура</t>
  </si>
  <si>
    <t>Посебни гинеколошки преглед ради допунске дијагностике и даљег лечења</t>
  </si>
  <si>
    <t>Офталмолошки преглед - први</t>
  </si>
  <si>
    <t>Дерматовенеролошки преглед - први</t>
  </si>
  <si>
    <t>Кратка посета изабраном лекару у вези саопштавања резултата скрининга/раног откривања рака дојке</t>
  </si>
  <si>
    <t>Систематски стоматолошки преглед са обрадом података</t>
  </si>
  <si>
    <t>Интерсеансно медикаментозно канално пуњење код зуба са незавршеним растом корена (по каналу)</t>
  </si>
  <si>
    <t>Заустављање крварења хируршким путем</t>
  </si>
  <si>
    <t>Хируршко вађење зуба</t>
  </si>
  <si>
    <t>Хируршко вађење импактираних умњака</t>
  </si>
  <si>
    <t>Хируршко вађење импактираних очњака</t>
  </si>
  <si>
    <t>Хируршка терапија зуба у ницању (циркумцизија)</t>
  </si>
  <si>
    <t>Фиксација трауматски луксираних зуба сплинтом/шином</t>
  </si>
  <si>
    <t>Уклањање сплинта/шине</t>
  </si>
  <si>
    <t>Хируршка терапија зуба у ницању (извлачење)</t>
  </si>
  <si>
    <t>Несварена мишићна влакна у фецесу, микроскопија</t>
  </si>
  <si>
    <t>Аланин аминотрансфераза (ALT) у крви/серуму/плазми, POCT</t>
  </si>
  <si>
    <t>Алфа–амилаза у крви/серуму/плазми, POCT</t>
  </si>
  <si>
    <t xml:space="preserve">Алфа–амилаза у серуму/плазми, спектрофотометрија </t>
  </si>
  <si>
    <t>Алкална фосфатаза (ALP) у крви/серуму/плазми, POCT</t>
  </si>
  <si>
    <t>Алкална фосфатаза (ALP) у серуму/плазми, спектрофотометрија</t>
  </si>
  <si>
    <t>Аспарт аминотрансфераза (AST) у крви/серуму/плазми, POCT</t>
  </si>
  <si>
    <t>Аспартат аминотрансфераза (AST) у серуму/плазми, спектрофотометрија</t>
  </si>
  <si>
    <t>Гама–глутамил трансфераза (gama–GT) у крви/серуму/плазми, POCT</t>
  </si>
  <si>
    <t>Гама–глутамил трансфераза (gama–GT) у серуму/плазми, спектрофотометрија</t>
  </si>
  <si>
    <t>Хлориди у крви/серуму/плазми, POCT</t>
  </si>
  <si>
    <t>Холестерол (укупан) у крви/серуму/плазми, POCT</t>
  </si>
  <si>
    <t>Холестерол, „non” HDL–холестерол у серуму/плазми, израчунавање</t>
  </si>
  <si>
    <t>HDL–холестерол у крви/серуму/плазми, POCT</t>
  </si>
  <si>
    <t>HDL–холестерол у серуму/плазми, спектрофотометрија</t>
  </si>
  <si>
    <t>LDL–холестерол у серуму/плазми, израчунавање</t>
  </si>
  <si>
    <t>Триглицеридиу крви/серуму/плазми, POCT</t>
  </si>
  <si>
    <t>Уреа у крви/серуму/плазми, POCT</t>
  </si>
  <si>
    <t>Билирубин (директан) у крви/серуму/плазми, POCT</t>
  </si>
  <si>
    <t>Билирубин (укупан) у крви/серуму/плазми, POCT</t>
  </si>
  <si>
    <t>C–реактивни протеин (CRP) у крви/серуму/плазми, POCT</t>
  </si>
  <si>
    <t>C–реактивни протеин (CRP) у серуму, имунотурбидиметрија</t>
  </si>
  <si>
    <t>Фосфат, неоргански у крви/серуму/плазми, POCT</t>
  </si>
  <si>
    <t>Глукоза у капиларној крви, POCT</t>
  </si>
  <si>
    <t>Глукоза у крви/серуму/плазми, POCT</t>
  </si>
  <si>
    <t>Калцијум у крви/серуму/плазми, POCT</t>
  </si>
  <si>
    <t>Калијум у крви/серуму/плазми, POCT</t>
  </si>
  <si>
    <t>Кисела фосфатаза (AcP) укупна у серуму, спектрофотометрија</t>
  </si>
  <si>
    <t>Кисела фосфатаза (AcP), простатична (простатична кисела фосфатаза, PAP) у серуму, спектрофотометрија</t>
  </si>
  <si>
    <t>Креатин киназа (CK) у крви/серуму/плазми, POCT</t>
  </si>
  <si>
    <t>Креатин киназа CK–MB у крви/серуму/плазми, POCT</t>
  </si>
  <si>
    <t>Креатин киназа (CK) у серуму/плазми, спектрофотометрија</t>
  </si>
  <si>
    <t>Креатинин у крви/серуму/плазми, POCT</t>
  </si>
  <si>
    <t>Лактат дехидрогеназа (LDH) у крви/серуму/плазми, POCT</t>
  </si>
  <si>
    <t>Лактат дехидрогеназа (LDH) у серуму/плазми, спектрофотометрија</t>
  </si>
  <si>
    <t>Мокраћна киселина у крви/серуму/плазми, POCT</t>
  </si>
  <si>
    <t>Натријум у крви/серуму/плазми, POCT</t>
  </si>
  <si>
    <t>Протеини (укупни) у крви/серуму/плазми, POCT</t>
  </si>
  <si>
    <t>Опште хематолошке анализе и анализе хемостазе</t>
  </si>
  <si>
    <t>Фибриноген у плазми, гравиметрија</t>
  </si>
  <si>
    <t>Фибриноген у плазми, имунохемија</t>
  </si>
  <si>
    <t>Ексцизија бенигних/малигних тумора коже са реконструкцијом дефеката М.Ф. регија</t>
  </si>
  <si>
    <t>Хируршко лечење остеомијелитиса М.Ф. регије - локалног</t>
  </si>
  <si>
    <t>Убризгавање лекова у пљувачну жлезду кроз изводни канал</t>
  </si>
  <si>
    <t>Индивидуални здравствено-васпитни рад (саветовалиште за дијабетичаре)</t>
  </si>
  <si>
    <t>Фибриноген у плазми (Clauss), коагулометрија</t>
  </si>
  <si>
    <t>Фибриноген деградациони продукти (FDP) у плазми, латекс имунопреципитација</t>
  </si>
  <si>
    <t>D–dimer у плазми, семикванитативно</t>
  </si>
  <si>
    <t>D–dimer у плазми, POCT</t>
  </si>
  <si>
    <t>D–dimer у плазми, имунопреципитација</t>
  </si>
  <si>
    <t>Бикарбонати (угљен–диоксид, укупан) у крви/серуму/плазми, POCT</t>
  </si>
  <si>
    <t>Магнезијум у крви/серуму/плазми, POCT</t>
  </si>
  <si>
    <t>Санитетски превоз (медицинска пратња)</t>
  </si>
  <si>
    <t>Посета патронажне сестре новорођенчету и породиљи  (0-1 месец)</t>
  </si>
  <si>
    <t>Пнеумофтизиолошки преглед - први (Поновни специјалистичко-консултативни преглед)</t>
  </si>
  <si>
    <t>ТЕРАПИЈА БОЛЕСТИ ЗУБА СА ЕНДОДОНЦИЈОМ</t>
  </si>
  <si>
    <t>Електроф. сним. везано за кардиоваскул. систем (Холтер)</t>
  </si>
  <si>
    <t>Скрининг/ рано откривање рака дебелог црева (организовани скрининг)</t>
  </si>
  <si>
    <t>Биохемијске и имунохемијске анализе</t>
  </si>
  <si>
    <t>C–реактивни протеин, високо осетљиви (hsCRP) у серуму, имунотурбидиметрија</t>
  </si>
  <si>
    <t>Индивидуални здравствено-васпитни рад (скрининг на карцином дојке) код жена 50-69 година</t>
  </si>
  <si>
    <t>32*</t>
  </si>
  <si>
    <t>* За установе укључене у организовани скрининг</t>
  </si>
  <si>
    <t>*Услуга претходи и обавезни је део сваке лабораторијске анализе</t>
  </si>
  <si>
    <t>Сарадња са службама и стручњацима социјалне и здравствене заштите, као и другим институцијама*</t>
  </si>
  <si>
    <t>(oдојче од 2. месеца до краја 1. године)</t>
  </si>
  <si>
    <t>(трећа година, први разред основне школе, дванаеста година живота)</t>
  </si>
  <si>
    <t>(6 прегледа по детету)</t>
  </si>
  <si>
    <t>ЗА 2025. ГОДИНУ</t>
  </si>
  <si>
    <t>БРОЈ ЗДРАВСТВЕНИХ РАДНИКА И САРАДНИКА У ЗДРАВСТВЕНОЈ УСТАНОВИ НА ПРИМАРНОМ НИВОУ ЗДРАВСТВЕНЕ ЗАШТИТЕ, НА ДАН 1.1.2025. ГОДИНЕ</t>
  </si>
  <si>
    <t>БРОЈ ЗДРАВСТВЕНИХ РАДНИКА У СЛУЖБИ ЗА СТОМАТОЛОШКУ ЗДРАВСТВЕНУ ЗАШТИТУ НА ДАН 1.1.2025. ГОДИНЕ</t>
  </si>
  <si>
    <t>БРОЈ ЗДРАВСТВЕНИХ РАДНИКА У АПОТЕЦИ У СКЛОПУ ЗДРАВСТВЕНЕ УСТАНОВЕ НА ДАН 1.1.2025. ГОДИНЕ</t>
  </si>
  <si>
    <t>БРОЈ НЕМЕДИЦИНСКИХ РАДНИКА НА ДАН 1.1.2025. ГОДИНЕ</t>
  </si>
  <si>
    <t>УКУПАН КАДАР У ЗДРАВСТВЕНОЈ УСТАНОВИ НА ДАН 1.1.2025. ГОДИНЕ</t>
  </si>
  <si>
    <t>Шифра услуге</t>
  </si>
  <si>
    <t>Категорије</t>
  </si>
  <si>
    <t>Атрибут услуге</t>
  </si>
  <si>
    <t>Подкатегорије шифара</t>
  </si>
  <si>
    <t>Број ових услуга не подразумева број свих спроведених вакцинација, већ само оних које нису спроведене у склопу систематских и контролних прегледа*</t>
  </si>
  <si>
    <t>Континуирана амбулаторна перитонеумска дијализа-CAPD</t>
  </si>
  <si>
    <t>Аутоматска перитонеумска дијализа -APD</t>
  </si>
  <si>
    <t>Интермитентна перитонеумска дијализа -IPD (болнички вид хроничног лечења)</t>
  </si>
  <si>
    <t>3. КОНТИНУИРАНИ ПОСТУПЦИ ЗАМЕНЕ БУБРЕЖНЕ ФУНКЦИЈЕ (CRRT) И ПЛАЗМАФЕРЕЗА</t>
  </si>
  <si>
    <t>Број лица на акутној хемодијализи</t>
  </si>
  <si>
    <t>Број лица на хроничној хемодијализи</t>
  </si>
  <si>
    <t>(blank)</t>
  </si>
  <si>
    <t>Хемодијализа</t>
  </si>
  <si>
    <t>Континуирана перитонеална дијализа, дугорочна</t>
  </si>
  <si>
    <t>ЗДРАВСТВЕНЕ УСЛУГЕ ПО СЛУЖБАМА</t>
  </si>
  <si>
    <t>ЗБИРНА (ПИВОТ) ТАБЕЛА</t>
  </si>
  <si>
    <t>Табела 9</t>
  </si>
  <si>
    <r>
      <t xml:space="preserve">ЛЕКОВИ ЗА ОСИГУРАНА ЛИЦА РФЗО*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>Табела бр.10</t>
    </r>
    <r>
      <rPr>
        <b/>
        <sz val="12"/>
        <rFont val="Times New Roman"/>
        <family val="1"/>
      </rPr>
      <t xml:space="preserve">                                    </t>
    </r>
  </si>
  <si>
    <t>Табела бр.11</t>
  </si>
  <si>
    <t>УКУПАН КАДАР У ЗДРАВСТВЕНОЈ УСТАНОВИ НА ДАН 1.1.2025.ГОДИНЕ</t>
  </si>
  <si>
    <t>Извршење 2024.</t>
  </si>
  <si>
    <t>План 2025.</t>
  </si>
  <si>
    <t>Извршено у 2024.</t>
  </si>
  <si>
    <t>План за 2025.</t>
  </si>
  <si>
    <t>Београд, 2024. година</t>
  </si>
  <si>
    <t>Прва посета</t>
  </si>
  <si>
    <t>Поновна посета</t>
  </si>
  <si>
    <t>Трудница</t>
  </si>
  <si>
    <t>Трудница са високоризичном трудноћом</t>
  </si>
  <si>
    <t>Одојче - прва посета (2 месец - 1 год.)</t>
  </si>
  <si>
    <t>Одојче - поновна посета (2 месец - 1 год.)</t>
  </si>
  <si>
    <t>Мало дете (1-2 год.)</t>
  </si>
  <si>
    <t>Мало и предшколско дете (4 год.)</t>
  </si>
  <si>
    <t>Одрасло становништво (65 и више година)</t>
  </si>
  <si>
    <t>Укупно посета оболелом лицу по упуту лекара</t>
  </si>
  <si>
    <t>Посета особама са инвалидитетом</t>
  </si>
  <si>
    <t>Циљани преглед на рано откривање ризика за настанак пародонтопатије</t>
  </si>
  <si>
    <t>Број услуга - Извршење 2024.</t>
  </si>
  <si>
    <t>Број услуга - План 2025.</t>
  </si>
  <si>
    <t>Total</t>
  </si>
  <si>
    <t>Desni klik na bilo koje polje u pivot tabeli i opcija refresh će povući izmenjene podatke iz tabele Usluge_po_službama</t>
  </si>
  <si>
    <t xml:space="preserve">РЕАГЕНСИ ЗА ОСИГУРАНА ЛИЦА РФЗО                                                                                                                                                                                        </t>
  </si>
  <si>
    <t>Реагенси који се набављају у поступку ЦЈН</t>
  </si>
  <si>
    <t>Реагенси - самостална набавка установе</t>
  </si>
  <si>
    <t>РЕАГЕНСИ УКУПНО:</t>
  </si>
  <si>
    <t>Табела бр.12</t>
  </si>
  <si>
    <t>РЕАГЕНСИ</t>
  </si>
  <si>
    <t>**3961</t>
  </si>
  <si>
    <t>ДОМ ЗДРАВЉА ИВАЊИЦА</t>
  </si>
  <si>
    <t>ТРУДНИЦЕ</t>
  </si>
  <si>
    <t>Административни радници</t>
  </si>
  <si>
    <t>Технички/помоћни радници</t>
  </si>
  <si>
    <t>В.Д.ДИРЕКТОРА</t>
  </si>
  <si>
    <t>ДР НИКОЛА КАРАПЕТРОВИЋ</t>
  </si>
  <si>
    <t>4081225</t>
  </si>
  <si>
    <t>Lidocain - hlorid gel  30 g (2%)</t>
  </si>
  <si>
    <t>7102621</t>
  </si>
  <si>
    <t>C01DA02</t>
  </si>
  <si>
    <t>NITROLINGUAL</t>
  </si>
  <si>
    <t>boca sa pumpom za doziranje</t>
  </si>
  <si>
    <t>2,2 ml/ 200 doza (0,4 mg/doza)</t>
  </si>
  <si>
    <t>0341340</t>
  </si>
  <si>
    <t>H04AA01</t>
  </si>
  <si>
    <t>GLUCAGEN Novonordisk1mg HYPOKIT 1 po 1 mg(1 i.j.) sa rastv.</t>
  </si>
  <si>
    <t>bočica sa praškom i napunjeni injekcioni špric sa rastvaračem,</t>
  </si>
  <si>
    <t>1 po 1 ml (1 mg/1 ml)</t>
  </si>
  <si>
    <t>7112250</t>
  </si>
  <si>
    <t>R05CB13</t>
  </si>
  <si>
    <t>PULMOZYME 6 po 2.5 ml (2.5 mg/2.5 ml)</t>
  </si>
  <si>
    <t>6 po 2,5 ml (2500 i.j./2,5 ml)</t>
  </si>
  <si>
    <t>7114129</t>
  </si>
  <si>
    <t>R03AK03</t>
  </si>
  <si>
    <t>BERODUAL 1 po 20 ml(0,5mg/ml+0,25mg/ml)</t>
  </si>
  <si>
    <t>bočica od tamnog stakla</t>
  </si>
  <si>
    <t>1 po 20 ml ( 0,5 mg/ml + 0,25 mg/ml )</t>
  </si>
  <si>
    <t>7114462</t>
  </si>
  <si>
    <t>R03AC02</t>
  </si>
  <si>
    <t>SPALMOTIL RAST ZA INH.-GAL 1 po 10 ml (5 mg/1 ml)</t>
  </si>
  <si>
    <t>bočica</t>
  </si>
  <si>
    <t>1 po 10 ml (5 mg/ml)</t>
  </si>
  <si>
    <t>0013167</t>
  </si>
  <si>
    <t>J06BB02</t>
  </si>
  <si>
    <t>TETAGAM P-BOEHR.</t>
  </si>
  <si>
    <t>napunjen injekcioni špric</t>
  </si>
  <si>
    <t>1 po 1ml (250 i.j./ml)</t>
  </si>
  <si>
    <t>0321962</t>
  </si>
  <si>
    <t>CEFAZOLIN</t>
  </si>
  <si>
    <t>50 po 1g</t>
  </si>
  <si>
    <t>0321854</t>
  </si>
  <si>
    <t>ampula</t>
  </si>
  <si>
    <t>5x1000mg</t>
  </si>
  <si>
    <t>0062206</t>
  </si>
  <si>
    <t>CLEAXAN</t>
  </si>
  <si>
    <t>4000i.j/04ml</t>
  </si>
  <si>
    <t>0105146</t>
  </si>
  <si>
    <t>Dopamin Admeda</t>
  </si>
  <si>
    <t>50mg</t>
  </si>
  <si>
    <t>0400413</t>
  </si>
  <si>
    <t>EDEMID</t>
  </si>
  <si>
    <t>20mg/2ml</t>
  </si>
  <si>
    <t>0321030</t>
  </si>
  <si>
    <t>PRIMACEPH</t>
  </si>
  <si>
    <t>50X1G</t>
  </si>
  <si>
    <t>0013168</t>
  </si>
  <si>
    <t>TETABULIN S/D</t>
  </si>
  <si>
    <t>0020056</t>
  </si>
  <si>
    <t>J01CE30</t>
  </si>
  <si>
    <t>PANCILLIN</t>
  </si>
  <si>
    <t>50 po (600000+200000 i.j.)</t>
  </si>
  <si>
    <t>0024421</t>
  </si>
  <si>
    <t>J01GB03</t>
  </si>
  <si>
    <t>GENTAMICIN</t>
  </si>
  <si>
    <t xml:space="preserve"> 10 po 2 ml (80 mg/2 ml)</t>
  </si>
  <si>
    <t>0024552</t>
  </si>
  <si>
    <t>10 po 2ml(80mg/2ml)</t>
  </si>
  <si>
    <t>0024553</t>
  </si>
  <si>
    <t>10 po 2ml(120mg/2ml)</t>
  </si>
  <si>
    <t>0024580</t>
  </si>
  <si>
    <t>0024582</t>
  </si>
  <si>
    <t>10 po 2 ml/(120 mg/2 ml)</t>
  </si>
  <si>
    <t>0034151</t>
  </si>
  <si>
    <t>L01BA01</t>
  </si>
  <si>
    <t>Metoject</t>
  </si>
  <si>
    <t>15mg/5m</t>
  </si>
  <si>
    <t>0034154</t>
  </si>
  <si>
    <t>25mg/5ml</t>
  </si>
  <si>
    <t>0047140</t>
  </si>
  <si>
    <t>H02AB02</t>
  </si>
  <si>
    <t>DEXASON</t>
  </si>
  <si>
    <t>25 po 1 ml (4 mg/ml)</t>
  </si>
  <si>
    <t>0034338</t>
  </si>
  <si>
    <t>METHOTREXAT EBEWE 15mg</t>
  </si>
  <si>
    <t>0070261</t>
  </si>
  <si>
    <t>MODITEN Depo 5po1ml</t>
  </si>
  <si>
    <t>25mg/1ml</t>
  </si>
  <si>
    <t>0047218</t>
  </si>
  <si>
    <t>H02AB04</t>
  </si>
  <si>
    <t>LEMOD SOLU</t>
  </si>
  <si>
    <t>liobočica sa rastvaračem u ampuli</t>
  </si>
  <si>
    <t>15 po 1 ml (40 mg/ml)</t>
  </si>
  <si>
    <t>0047219</t>
  </si>
  <si>
    <t>15 po 1 ml (125 mg/ml)</t>
  </si>
  <si>
    <t>0048468</t>
  </si>
  <si>
    <t>G03DA03</t>
  </si>
  <si>
    <t>PROGESTERON Depo</t>
  </si>
  <si>
    <t>5 po 1 ml (250 mg/ml)</t>
  </si>
  <si>
    <t>0058334</t>
  </si>
  <si>
    <t>R06AC03</t>
  </si>
  <si>
    <t>SYNOPEN</t>
  </si>
  <si>
    <t>10 po 20 mg/2 ml</t>
  </si>
  <si>
    <t>0062300</t>
  </si>
  <si>
    <t>B01AB06</t>
  </si>
  <si>
    <t>FRAXIPARINE</t>
  </si>
  <si>
    <t>napunjen injekcioni špric sa iglom</t>
  </si>
  <si>
    <t>10 po 2850 i.j /0.3ml</t>
  </si>
  <si>
    <t>0062302</t>
  </si>
  <si>
    <t>10 po 5700 i.j /0,6ml</t>
  </si>
  <si>
    <t>0062400</t>
  </si>
  <si>
    <t>Fraxiparine</t>
  </si>
  <si>
    <t>10 po 3800 i.j /0,4ml</t>
  </si>
  <si>
    <t>0062301</t>
  </si>
  <si>
    <t>10x2850i.j./0.3ml</t>
  </si>
  <si>
    <t>0070207</t>
  </si>
  <si>
    <t>N05AD01</t>
  </si>
  <si>
    <t>HALDOL</t>
  </si>
  <si>
    <t>5 po 1 ml (50 mg/ml)</t>
  </si>
  <si>
    <t>0071123</t>
  </si>
  <si>
    <t>N05BA01</t>
  </si>
  <si>
    <t>BENSEDIN</t>
  </si>
  <si>
    <t>10 po 2 ml (10 mg/2 ml)</t>
  </si>
  <si>
    <t>0081560</t>
  </si>
  <si>
    <t>N01BB02</t>
  </si>
  <si>
    <t>LIDOKAIN-HLORID</t>
  </si>
  <si>
    <t>50 po 2 ml (40 mg/2 ml)</t>
  </si>
  <si>
    <t>0086418</t>
  </si>
  <si>
    <t>N02BB02</t>
  </si>
  <si>
    <t>Analgin</t>
  </si>
  <si>
    <t>50 po 2,5 g/5 ml</t>
  </si>
  <si>
    <t>0086431</t>
  </si>
  <si>
    <t>NOVALGETOL</t>
  </si>
  <si>
    <t>0087531</t>
  </si>
  <si>
    <t>N02AX02</t>
  </si>
  <si>
    <t>TRAMADOL</t>
  </si>
  <si>
    <t>0087533</t>
  </si>
  <si>
    <t>5 po 2 ml (100 mg/2 ml)</t>
  </si>
  <si>
    <t>0087854</t>
  </si>
  <si>
    <t>N02AA01</t>
  </si>
  <si>
    <t>MORPHINI</t>
  </si>
  <si>
    <t>10 po 20 mg/m</t>
  </si>
  <si>
    <t>0100250</t>
  </si>
  <si>
    <t>C01AA05</t>
  </si>
  <si>
    <t>DILACOR</t>
  </si>
  <si>
    <t>6 po 2 ml (0,25 mg/2ml)</t>
  </si>
  <si>
    <t>0101355</t>
  </si>
  <si>
    <t>C01BD01</t>
  </si>
  <si>
    <t>CORDARONE</t>
  </si>
  <si>
    <t>6 po 3 ml (150 mg/3 ml)</t>
  </si>
  <si>
    <t>0107497</t>
  </si>
  <si>
    <t>C07AB02</t>
  </si>
  <si>
    <t>PRESOLOL</t>
  </si>
  <si>
    <t>5 po 5 ml (5 mg/5 ml)</t>
  </si>
  <si>
    <t>4156471</t>
  </si>
  <si>
    <t>POVIDON JOD PENA ZA KOŽU</t>
  </si>
  <si>
    <t>500 ml</t>
  </si>
  <si>
    <t>4156474</t>
  </si>
  <si>
    <t>0123140</t>
  </si>
  <si>
    <t>A03BB01</t>
  </si>
  <si>
    <t>BUSCOPAN</t>
  </si>
  <si>
    <t>6 po 1 ml (20 mg/1 ml)</t>
  </si>
  <si>
    <t>0124302</t>
  </si>
  <si>
    <t>A03FA01</t>
  </si>
  <si>
    <t>KLOMETOL</t>
  </si>
  <si>
    <t>10 po 10 mg/2 ml</t>
  </si>
  <si>
    <t>0128620</t>
  </si>
  <si>
    <t>A02BA02</t>
  </si>
  <si>
    <t>RANITIDIN amp 5 x 50MG./ 2ML</t>
  </si>
  <si>
    <t>5 po 2 ml (50 mg/2 ml)</t>
  </si>
  <si>
    <t>.</t>
  </si>
  <si>
    <t>0141135</t>
  </si>
  <si>
    <t>G02AB01</t>
  </si>
  <si>
    <t>METHYLERGOMETRIN 50 po 0,2 mg/1 ml</t>
  </si>
  <si>
    <t>50 po 0,2 mg/1 ml</t>
  </si>
  <si>
    <t>0162192</t>
  </si>
  <si>
    <t>M01AB05</t>
  </si>
  <si>
    <t>DIKLOFENAK  HMF  5 po 3 ml/(75 mg/3 ml)</t>
  </si>
  <si>
    <t>5 po 3 ml (75 mg/3 ml)</t>
  </si>
  <si>
    <t>0162440</t>
  </si>
  <si>
    <t>DIKLOFEN GALEN. 5 po 3 ml/(75 mg/3 ml)</t>
  </si>
  <si>
    <t>0162522</t>
  </si>
  <si>
    <t>M01AB15</t>
  </si>
  <si>
    <t>ZODOL amp  5 po 30 mg/ml</t>
  </si>
  <si>
    <t>5 po 30 mg/ml</t>
  </si>
  <si>
    <t>0173220</t>
  </si>
  <si>
    <t>B05BA03</t>
  </si>
  <si>
    <t>GLUCOSI INFUNDIBILE INF-HMF       5% 1 po 500 ml</t>
  </si>
  <si>
    <t>boca</t>
  </si>
  <si>
    <t>1 po 500 ml (5%)</t>
  </si>
  <si>
    <t>0173305</t>
  </si>
  <si>
    <t>GLUCOSI 5% BRAUN</t>
  </si>
  <si>
    <t>0173225</t>
  </si>
  <si>
    <t>GLUCOSI INFUNDIBILE INF-HMF      10% 1 po 500 ml</t>
  </si>
  <si>
    <t>0173300</t>
  </si>
  <si>
    <t>GLUCOSI BRAUN 10%</t>
  </si>
  <si>
    <t>0179345</t>
  </si>
  <si>
    <t>HETASORB INF-HEMF 6%1PO500ML</t>
  </si>
  <si>
    <t>0175185</t>
  </si>
  <si>
    <t>B05BB01</t>
  </si>
  <si>
    <t>HARTMANOV RASTVOR-HMF 1 po 500 ml (6,0+0,373+0,294+3,25 g)</t>
  </si>
  <si>
    <t>1 po 500 ml (6,02 g/l + 0,373 g/l + 0,294 g/l + 3,25 g/l)</t>
  </si>
  <si>
    <t>0175240</t>
  </si>
  <si>
    <t>B05XA03</t>
  </si>
  <si>
    <t>NATRII CHLORIDI INFUNDIBILE  INF-HMF 1 po 500 ml 0,9%</t>
  </si>
  <si>
    <t>boca plastična</t>
  </si>
  <si>
    <t>1 po 500 ml 0,9%</t>
  </si>
  <si>
    <t>0175260</t>
  </si>
  <si>
    <t>NATRII CHLORIDI INFUNDIBILE COMP-HMF. (Ringerov rastv) 1 po 500 ml</t>
  </si>
  <si>
    <t>boca plasticna</t>
  </si>
  <si>
    <t>1 po 500 ml (8,6 g/l+0,3 g/l+ 0,33 g/l)</t>
  </si>
  <si>
    <t>0176042</t>
  </si>
  <si>
    <t>V07AB..</t>
  </si>
  <si>
    <t>VODA ZA INJEKCIJE Galenika 50 po 5 ml</t>
  </si>
  <si>
    <t>50 po 5 ml</t>
  </si>
  <si>
    <t>0328336</t>
  </si>
  <si>
    <t>L03AB04</t>
  </si>
  <si>
    <t>ROFERON AMP-ROCHE 1 po 3000000 i.j./0,5 ml</t>
  </si>
  <si>
    <t>1 po 3000000 i.j./0,5 ml</t>
  </si>
  <si>
    <t>0400411</t>
  </si>
  <si>
    <t>C03CA01</t>
  </si>
  <si>
    <t>Furosemid inj 10x10mg/ml  2ml</t>
  </si>
  <si>
    <t>10 po 2 ml (10 mg/ml)</t>
  </si>
  <si>
    <t>0400430</t>
  </si>
  <si>
    <t>B05BC01</t>
  </si>
  <si>
    <t>MANITOL 1 po 250 ml 20%</t>
  </si>
  <si>
    <t>boca staklena</t>
  </si>
  <si>
    <t>1 po 250 ml 20%</t>
  </si>
  <si>
    <t>0402721</t>
  </si>
  <si>
    <t>C08DA01</t>
  </si>
  <si>
    <t>Verapamil amp.5mg/2ml</t>
  </si>
  <si>
    <t>10 po 2 ml (5 mg/2 ml)</t>
  </si>
  <si>
    <t>0400142</t>
  </si>
  <si>
    <t>LASIX</t>
  </si>
  <si>
    <t>6x2ml</t>
  </si>
  <si>
    <t>0.08452</t>
  </si>
  <si>
    <t>PHENOBARBITON</t>
  </si>
  <si>
    <t>0.010218</t>
  </si>
  <si>
    <t>NIRMIN</t>
  </si>
  <si>
    <t>0.32103</t>
  </si>
  <si>
    <t>PRIMACEF</t>
  </si>
  <si>
    <t>0.321854</t>
  </si>
  <si>
    <t>N003889</t>
  </si>
  <si>
    <t>FLUFENAZIN</t>
  </si>
  <si>
    <t>N002923</t>
  </si>
  <si>
    <t>HIDROCORTISON 100mg</t>
  </si>
  <si>
    <t>N002105</t>
  </si>
  <si>
    <t>glucose</t>
  </si>
  <si>
    <t>50% 100ml</t>
  </si>
  <si>
    <t>N002451</t>
  </si>
  <si>
    <t>A03BA01</t>
  </si>
  <si>
    <t>atropin sulfat</t>
  </si>
  <si>
    <t xml:space="preserve"> 1ml/1mg</t>
  </si>
  <si>
    <t>N004044</t>
  </si>
  <si>
    <t>ALERGOZAN- HLOROPIRAMIN</t>
  </si>
  <si>
    <t>N003855</t>
  </si>
  <si>
    <t>DIGOXIN</t>
  </si>
  <si>
    <t>N002477</t>
  </si>
  <si>
    <t>C01BC03</t>
  </si>
  <si>
    <t>Propafenon</t>
  </si>
  <si>
    <t>35mg/10ml</t>
  </si>
  <si>
    <t>N003483</t>
  </si>
  <si>
    <t>R03DA05</t>
  </si>
  <si>
    <t>Aminofilin</t>
  </si>
  <si>
    <t>240 mg/10 ml</t>
  </si>
  <si>
    <t>N003160</t>
  </si>
  <si>
    <t>250mg</t>
  </si>
  <si>
    <t>N003914</t>
  </si>
  <si>
    <t>C01CA24</t>
  </si>
  <si>
    <t>Adrenalin (adrenalin epinefrin )</t>
  </si>
  <si>
    <t>1 mg/ml</t>
  </si>
  <si>
    <t>N003194</t>
  </si>
  <si>
    <t>Adrenalin*hidrohlorid ( epinefrin )</t>
  </si>
  <si>
    <t>1mg/1ml</t>
  </si>
  <si>
    <t>UKUPNO:</t>
  </si>
  <si>
    <t>*планирано на основу ревизије плана из 2024. године</t>
  </si>
  <si>
    <t>*враћа се лекар офтамолог са специализације у јануару.</t>
  </si>
  <si>
    <t>ЛЕКОВИ ВАН УГОВОРА СА РФЗО</t>
  </si>
  <si>
    <t>0049196</t>
  </si>
  <si>
    <t>H01CB02</t>
  </si>
  <si>
    <t>Sandostatin lar</t>
  </si>
  <si>
    <t>bočica sa praškom i napunjeni injekcioni špric sa rastvaračem</t>
  </si>
  <si>
    <t>1 po 20 mg/2 ml</t>
  </si>
  <si>
    <t>0049197</t>
  </si>
  <si>
    <t>1 po 30 mg/2 ml</t>
  </si>
  <si>
    <t>0049233</t>
  </si>
  <si>
    <t>Somatuline autogel</t>
  </si>
  <si>
    <t>1 po 120 mg</t>
  </si>
  <si>
    <t xml:space="preserve">                                                УКУПНО:</t>
  </si>
  <si>
    <t>Санитетски и медицински потрошни материјал који се набављају у поступку ЦЈН</t>
  </si>
  <si>
    <t>Санитетски и медицински потрошни материјал - самостална набавка установе</t>
  </si>
  <si>
    <t>СТОМАТОЛОШКИ ПОТРОШНИ МАТЕРИЈАЛ</t>
  </si>
  <si>
    <t xml:space="preserve">                                                                                                                     </t>
  </si>
  <si>
    <t xml:space="preserve">                      </t>
  </si>
  <si>
    <t xml:space="preserve">                                                                                                                                 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</si>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</sst>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)@"/>
    <numFmt numFmtId="165" formatCode="dd\-mmm"/>
    <numFmt numFmtId="166" formatCode="0.0"/>
  </numFmts>
  <fonts count="85">
    <font>
      <sz val="10"/>
      <name val="Arial"/>
      <charset val="134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indexed="57"/>
      <name val="Cambria"/>
      <family val="1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b/>
      <sz val="10"/>
      <color indexed="8"/>
      <name val="Arial"/>
      <family val="2"/>
    </font>
    <font>
      <sz val="7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7"/>
      <color indexed="8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HelveticaPlain"/>
      <charset val="134"/>
    </font>
    <font>
      <sz val="11"/>
      <color indexed="9"/>
      <name val="Calibri"/>
      <family val="2"/>
    </font>
    <font>
      <sz val="10"/>
      <name val="MS Sans Serif"/>
      <charset val="134"/>
    </font>
    <font>
      <sz val="10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18"/>
      <color indexed="56"/>
      <name val="Cambria"/>
      <family val="1"/>
    </font>
    <font>
      <sz val="10"/>
      <color indexed="19"/>
      <name val="Arial"/>
      <family val="2"/>
    </font>
    <font>
      <sz val="10"/>
      <color indexed="17"/>
      <name val="Arial"/>
      <family val="2"/>
    </font>
    <font>
      <sz val="10"/>
      <color indexed="1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indexed="8"/>
      <name val="Cambria"/>
      <family val="1"/>
    </font>
    <font>
      <b/>
      <sz val="15"/>
      <color indexed="8"/>
      <name val="Arial"/>
      <family val="2"/>
    </font>
    <font>
      <b/>
      <sz val="10"/>
      <color indexed="9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3"/>
      <color indexed="8"/>
      <name val="Arial"/>
      <family val="2"/>
    </font>
    <font>
      <u/>
      <sz val="11"/>
      <color indexed="12"/>
      <name val="Calibri"/>
      <family val="2"/>
    </font>
    <font>
      <b/>
      <sz val="8"/>
      <color theme="1" tint="0.14990691854609822"/>
      <name val="Calibri"/>
      <family val="2"/>
      <scheme val="minor"/>
    </font>
    <font>
      <i/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7"/>
      <name val="Arial"/>
      <family val="2"/>
    </font>
    <font>
      <sz val="14"/>
      <name val="Arial"/>
      <family val="2"/>
    </font>
    <font>
      <sz val="14"/>
      <name val="Arial"/>
      <family val="2"/>
      <charset val="238"/>
    </font>
    <font>
      <sz val="14"/>
      <color indexed="17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sz val="14"/>
      <color rgb="FF000000"/>
      <name val="Arial"/>
      <family val="2"/>
    </font>
    <font>
      <b/>
      <sz val="14"/>
      <name val="Times New Roman"/>
      <family val="1"/>
    </font>
    <font>
      <sz val="12"/>
      <color indexed="17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  <charset val="238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3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8"/>
        <bgColor indexed="8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7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FFFFF"/>
        <bgColor rgb="FFFFFFFF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85">
    <xf numFmtId="0" fontId="0" fillId="0" borderId="0"/>
    <xf numFmtId="0" fontId="27" fillId="3" borderId="0" applyNumberFormat="0" applyBorder="0" applyAlignment="0" applyProtection="0"/>
    <xf numFmtId="0" fontId="27" fillId="16" borderId="0" applyNumberFormat="0" applyBorder="0" applyAlignment="0" applyProtection="0"/>
    <xf numFmtId="0" fontId="12" fillId="0" borderId="0"/>
    <xf numFmtId="0" fontId="27" fillId="12" borderId="0" applyNumberFormat="0" applyBorder="0" applyAlignment="0" applyProtection="0"/>
    <xf numFmtId="0" fontId="27" fillId="14" borderId="0" applyNumberFormat="0" applyBorder="0" applyAlignment="0" applyProtection="0"/>
    <xf numFmtId="0" fontId="27" fillId="17" borderId="0" applyNumberFormat="0" applyBorder="0" applyAlignment="0" applyProtection="0"/>
    <xf numFmtId="0" fontId="49" fillId="0" borderId="0"/>
    <xf numFmtId="0" fontId="27" fillId="8" borderId="0" applyNumberFormat="0" applyBorder="0" applyAlignment="0" applyProtection="0"/>
    <xf numFmtId="0" fontId="27" fillId="15" borderId="0" applyNumberFormat="0" applyBorder="0" applyAlignment="0" applyProtection="0"/>
    <xf numFmtId="0" fontId="27" fillId="3" borderId="0" applyNumberFormat="0" applyBorder="0" applyAlignment="0" applyProtection="0"/>
    <xf numFmtId="0" fontId="49" fillId="0" borderId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32" fillId="0" borderId="27" applyNumberFormat="0" applyFill="0" applyAlignment="0" applyProtection="0"/>
    <xf numFmtId="0" fontId="27" fillId="10" borderId="0" applyNumberFormat="0" applyBorder="0" applyAlignment="0" applyProtection="0"/>
    <xf numFmtId="0" fontId="36" fillId="25" borderId="0" applyNumberFormat="0" applyBorder="0" applyAlignment="0" applyProtection="0"/>
    <xf numFmtId="0" fontId="27" fillId="11" borderId="0" applyNumberFormat="0" applyBorder="0" applyAlignment="0" applyProtection="0"/>
    <xf numFmtId="0" fontId="18" fillId="0" borderId="20" applyNumberFormat="0" applyFill="0" applyAlignment="0" applyProtection="0"/>
    <xf numFmtId="0" fontId="29" fillId="18" borderId="0" applyNumberFormat="0" applyBorder="0" applyAlignment="0" applyProtection="0"/>
    <xf numFmtId="0" fontId="27" fillId="8" borderId="0" applyNumberFormat="0" applyBorder="0" applyAlignment="0" applyProtection="0"/>
    <xf numFmtId="0" fontId="35" fillId="24" borderId="0" applyNumberFormat="0" applyBorder="0" applyAlignment="0" applyProtection="0"/>
    <xf numFmtId="0" fontId="27" fillId="17" borderId="0" applyNumberFormat="0" applyBorder="0" applyAlignment="0" applyProtection="0"/>
    <xf numFmtId="0" fontId="27" fillId="26" borderId="0" applyNumberFormat="0" applyBorder="0" applyAlignment="0" applyProtection="0"/>
    <xf numFmtId="0" fontId="27" fillId="17" borderId="0" applyNumberFormat="0" applyBorder="0" applyAlignment="0" applyProtection="0"/>
    <xf numFmtId="0" fontId="27" fillId="4" borderId="0" applyNumberFormat="0" applyBorder="0" applyAlignment="0" applyProtection="0"/>
    <xf numFmtId="0" fontId="34" fillId="0" borderId="0" applyNumberFormat="0" applyFill="0" applyBorder="0" applyAlignment="0" applyProtection="0"/>
    <xf numFmtId="0" fontId="29" fillId="27" borderId="0" applyNumberFormat="0" applyBorder="0" applyAlignment="0" applyProtection="0"/>
    <xf numFmtId="0" fontId="26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11" borderId="0" applyNumberFormat="0" applyBorder="0" applyAlignment="0" applyProtection="0"/>
    <xf numFmtId="0" fontId="27" fillId="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32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9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35" fillId="24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9" fillId="29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27" fillId="26" borderId="0" applyNumberFormat="0" applyBorder="0" applyAlignment="0" applyProtection="0"/>
    <xf numFmtId="0" fontId="27" fillId="21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49" fillId="13" borderId="25" applyNumberFormat="0" applyFont="0" applyAlignment="0" applyProtection="0"/>
    <xf numFmtId="0" fontId="27" fillId="1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9" fillId="33" borderId="0" applyNumberFormat="0" applyBorder="0" applyAlignment="0" applyProtection="0"/>
    <xf numFmtId="0" fontId="29" fillId="14" borderId="0" applyNumberFormat="0" applyBorder="0" applyAlignment="0" applyProtection="0"/>
    <xf numFmtId="0" fontId="49" fillId="0" borderId="0"/>
    <xf numFmtId="0" fontId="29" fillId="27" borderId="0" applyNumberFormat="0" applyBorder="0" applyAlignment="0" applyProtection="0"/>
    <xf numFmtId="0" fontId="29" fillId="22" borderId="0" applyNumberFormat="0" applyBorder="0" applyAlignment="0" applyProtection="0"/>
    <xf numFmtId="0" fontId="29" fillId="34" borderId="0" applyNumberFormat="0" applyBorder="0" applyAlignment="0" applyProtection="0"/>
    <xf numFmtId="0" fontId="27" fillId="11" borderId="0" applyNumberFormat="0" applyBorder="0" applyAlignment="0" applyProtection="0"/>
    <xf numFmtId="0" fontId="29" fillId="29" borderId="0" applyNumberFormat="0" applyBorder="0" applyAlignment="0" applyProtection="0"/>
    <xf numFmtId="0" fontId="29" fillId="19" borderId="0" applyNumberFormat="0" applyBorder="0" applyAlignment="0" applyProtection="0"/>
    <xf numFmtId="0" fontId="26" fillId="0" borderId="0"/>
    <xf numFmtId="0" fontId="27" fillId="24" borderId="0" applyNumberFormat="0" applyBorder="0" applyAlignment="0" applyProtection="0"/>
    <xf numFmtId="0" fontId="29" fillId="30" borderId="0" applyNumberFormat="0" applyBorder="0" applyAlignment="0" applyProtection="0"/>
    <xf numFmtId="0" fontId="29" fillId="23" borderId="0" applyNumberFormat="0" applyBorder="0" applyAlignment="0" applyProtection="0"/>
    <xf numFmtId="0" fontId="29" fillId="22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9" fillId="12" borderId="0" applyNumberFormat="0" applyBorder="0" applyAlignment="0" applyProtection="0"/>
    <xf numFmtId="0" fontId="29" fillId="35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9" fillId="12" borderId="0" applyNumberFormat="0" applyBorder="0" applyAlignment="0" applyProtection="0"/>
    <xf numFmtId="0" fontId="49" fillId="0" borderId="0"/>
    <xf numFmtId="0" fontId="27" fillId="24" borderId="0" applyNumberFormat="0" applyBorder="0" applyAlignment="0" applyProtection="0"/>
    <xf numFmtId="0" fontId="27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14" fillId="28" borderId="0" applyNumberFormat="0" applyBorder="0" applyAlignment="0" applyProtection="0"/>
    <xf numFmtId="0" fontId="31" fillId="16" borderId="26" applyNumberFormat="0" applyAlignment="0" applyProtection="0"/>
    <xf numFmtId="0" fontId="49" fillId="0" borderId="0"/>
    <xf numFmtId="0" fontId="43" fillId="0" borderId="0" applyNumberFormat="0" applyFill="0" applyBorder="0" applyAlignment="0" applyProtection="0"/>
    <xf numFmtId="43" fontId="49" fillId="0" borderId="0" applyFont="0" applyFill="0" applyBorder="0" applyAlignment="0" applyProtection="0"/>
    <xf numFmtId="0" fontId="33" fillId="0" borderId="0">
      <alignment horizontal="left" vertical="center" indent="1"/>
    </xf>
    <xf numFmtId="0" fontId="18" fillId="3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49" fillId="0" borderId="0"/>
    <xf numFmtId="0" fontId="44" fillId="0" borderId="0" applyNumberFormat="0" applyFill="0" applyBorder="0" applyAlignment="0" applyProtection="0"/>
    <xf numFmtId="0" fontId="36" fillId="25" borderId="0" applyNumberFormat="0" applyBorder="0" applyAlignment="0" applyProtection="0"/>
    <xf numFmtId="0" fontId="40" fillId="0" borderId="31" applyNumberFormat="0" applyFill="0" applyAlignment="0" applyProtection="0"/>
    <xf numFmtId="0" fontId="45" fillId="0" borderId="34" applyNumberFormat="0" applyFill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4" borderId="28" applyNumberFormat="0" applyAlignment="0" applyProtection="0"/>
    <xf numFmtId="0" fontId="49" fillId="13" borderId="25" applyNumberFormat="0" applyFont="0" applyAlignment="0" applyProtection="0"/>
    <xf numFmtId="0" fontId="49" fillId="13" borderId="25" applyNumberFormat="0" applyFont="0" applyAlignment="0" applyProtection="0"/>
    <xf numFmtId="0" fontId="49" fillId="13" borderId="25" applyNumberFormat="0" applyFont="0" applyAlignment="0" applyProtection="0"/>
    <xf numFmtId="0" fontId="49" fillId="0" borderId="0"/>
    <xf numFmtId="0" fontId="49" fillId="0" borderId="0"/>
    <xf numFmtId="0" fontId="26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2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49" fillId="0" borderId="0"/>
    <xf numFmtId="0" fontId="12" fillId="0" borderId="0"/>
    <xf numFmtId="0" fontId="26" fillId="0" borderId="0"/>
    <xf numFmtId="0" fontId="26" fillId="0" borderId="0"/>
    <xf numFmtId="0" fontId="49" fillId="0" borderId="0"/>
    <xf numFmtId="0" fontId="12" fillId="0" borderId="0"/>
    <xf numFmtId="0" fontId="49" fillId="0" borderId="0"/>
    <xf numFmtId="0" fontId="49" fillId="0" borderId="0"/>
    <xf numFmtId="0" fontId="49" fillId="0" borderId="0"/>
    <xf numFmtId="0" fontId="49" fillId="24" borderId="30" applyNumberFormat="0" applyFont="0" applyAlignment="0" applyProtection="0"/>
    <xf numFmtId="0" fontId="49" fillId="24" borderId="30" applyNumberFormat="0" applyFont="0" applyAlignment="0" applyProtection="0"/>
    <xf numFmtId="0" fontId="49" fillId="24" borderId="30" applyNumberFormat="0" applyFont="0" applyAlignment="0" applyProtection="0"/>
    <xf numFmtId="0" fontId="49" fillId="24" borderId="30" applyNumberFormat="0" applyFont="0" applyAlignment="0" applyProtection="0"/>
    <xf numFmtId="0" fontId="41" fillId="31" borderId="32" applyNumberFormat="0" applyAlignment="0" applyProtection="0"/>
    <xf numFmtId="0" fontId="47" fillId="38" borderId="33">
      <alignment vertical="center"/>
    </xf>
    <xf numFmtId="0" fontId="42" fillId="0" borderId="33">
      <alignment horizontal="left" vertical="center" wrapText="1"/>
      <protection locked="0"/>
    </xf>
    <xf numFmtId="0" fontId="18" fillId="0" borderId="20" applyNumberFormat="0" applyFill="0" applyAlignment="0" applyProtection="0"/>
    <xf numFmtId="0" fontId="38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4">
    <xf numFmtId="0" fontId="0" fillId="0" borderId="0" xfId="0"/>
    <xf numFmtId="0" fontId="2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4" fillId="2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0" xfId="0" applyFont="1"/>
    <xf numFmtId="164" fontId="11" fillId="0" borderId="2" xfId="173" applyNumberFormat="1" applyFont="1" applyFill="1" applyBorder="1">
      <alignment vertical="center"/>
    </xf>
    <xf numFmtId="0" fontId="49" fillId="0" borderId="0" xfId="121"/>
    <xf numFmtId="164" fontId="11" fillId="0" borderId="0" xfId="173" applyNumberFormat="1" applyFont="1" applyFill="1" applyBorder="1">
      <alignment vertical="center"/>
    </xf>
    <xf numFmtId="0" fontId="0" fillId="0" borderId="0" xfId="141" applyFont="1" applyAlignment="1">
      <alignment horizontal="center"/>
    </xf>
    <xf numFmtId="0" fontId="0" fillId="0" borderId="5" xfId="141" applyFont="1" applyBorder="1" applyAlignment="1">
      <alignment horizontal="center" wrapText="1"/>
    </xf>
    <xf numFmtId="0" fontId="0" fillId="0" borderId="6" xfId="141" applyFont="1" applyBorder="1" applyAlignment="1">
      <alignment horizontal="center" vertical="center" wrapText="1"/>
    </xf>
    <xf numFmtId="0" fontId="0" fillId="0" borderId="10" xfId="141" applyFont="1" applyBorder="1" applyAlignment="1">
      <alignment horizontal="center" vertical="center" wrapText="1"/>
    </xf>
    <xf numFmtId="0" fontId="5" fillId="0" borderId="10" xfId="141" applyFont="1" applyBorder="1" applyAlignment="1">
      <alignment horizontal="center" vertical="center" wrapText="1"/>
    </xf>
    <xf numFmtId="0" fontId="0" fillId="0" borderId="11" xfId="141" applyFont="1" applyBorder="1" applyAlignment="1">
      <alignment vertical="center"/>
    </xf>
    <xf numFmtId="0" fontId="0" fillId="0" borderId="12" xfId="141" applyFont="1" applyBorder="1" applyAlignment="1">
      <alignment vertical="center" wrapText="1"/>
    </xf>
    <xf numFmtId="0" fontId="0" fillId="0" borderId="13" xfId="141" applyFont="1" applyBorder="1" applyAlignment="1">
      <alignment vertical="center"/>
    </xf>
    <xf numFmtId="0" fontId="12" fillId="0" borderId="1" xfId="141" applyFont="1" applyBorder="1" applyAlignment="1">
      <alignment vertical="center" wrapText="1"/>
    </xf>
    <xf numFmtId="0" fontId="0" fillId="0" borderId="14" xfId="141" applyFont="1" applyBorder="1" applyAlignment="1">
      <alignment vertical="center"/>
    </xf>
    <xf numFmtId="0" fontId="0" fillId="0" borderId="15" xfId="141" applyFont="1" applyBorder="1" applyAlignment="1">
      <alignment vertical="center"/>
    </xf>
    <xf numFmtId="0" fontId="0" fillId="0" borderId="1" xfId="141" applyFont="1" applyBorder="1" applyAlignment="1">
      <alignment horizontal="left" vertical="center"/>
    </xf>
    <xf numFmtId="0" fontId="13" fillId="0" borderId="1" xfId="141" applyFont="1" applyBorder="1" applyAlignment="1">
      <alignment horizontal="center" vertical="center" wrapText="1"/>
    </xf>
    <xf numFmtId="0" fontId="0" fillId="0" borderId="4" xfId="141" applyFont="1" applyBorder="1"/>
    <xf numFmtId="0" fontId="0" fillId="0" borderId="14" xfId="141" applyFont="1" applyBorder="1"/>
    <xf numFmtId="0" fontId="0" fillId="0" borderId="14" xfId="141" applyFont="1" applyBorder="1" applyAlignment="1">
      <alignment horizontal="center" wrapText="1"/>
    </xf>
    <xf numFmtId="0" fontId="0" fillId="0" borderId="1" xfId="141" applyFont="1" applyBorder="1" applyAlignment="1">
      <alignment wrapText="1"/>
    </xf>
    <xf numFmtId="0" fontId="0" fillId="0" borderId="1" xfId="141" applyFont="1" applyBorder="1" applyAlignment="1">
      <alignment horizontal="center" wrapText="1"/>
    </xf>
    <xf numFmtId="0" fontId="0" fillId="0" borderId="14" xfId="141" applyFont="1" applyBorder="1" applyAlignment="1">
      <alignment horizontal="center"/>
    </xf>
    <xf numFmtId="0" fontId="0" fillId="0" borderId="1" xfId="141" applyFont="1" applyBorder="1" applyAlignment="1">
      <alignment horizontal="center"/>
    </xf>
    <xf numFmtId="0" fontId="0" fillId="0" borderId="0" xfId="141" applyFont="1"/>
    <xf numFmtId="0" fontId="0" fillId="0" borderId="0" xfId="141" applyFont="1" applyAlignment="1">
      <alignment vertical="center"/>
    </xf>
    <xf numFmtId="0" fontId="0" fillId="0" borderId="16" xfId="141" applyFont="1" applyBorder="1" applyAlignment="1">
      <alignment vertical="center"/>
    </xf>
    <xf numFmtId="0" fontId="13" fillId="0" borderId="13" xfId="141" applyFont="1" applyBorder="1" applyAlignment="1">
      <alignment horizontal="center" vertical="center"/>
    </xf>
    <xf numFmtId="0" fontId="0" fillId="0" borderId="5" xfId="141" applyFont="1" applyBorder="1" applyAlignment="1">
      <alignment vertical="center"/>
    </xf>
    <xf numFmtId="0" fontId="0" fillId="0" borderId="1" xfId="141" applyFont="1" applyBorder="1" applyAlignment="1">
      <alignment vertical="center"/>
    </xf>
    <xf numFmtId="0" fontId="13" fillId="0" borderId="14" xfId="141" applyFont="1" applyBorder="1" applyAlignment="1">
      <alignment horizontal="center" vertical="center"/>
    </xf>
    <xf numFmtId="0" fontId="0" fillId="0" borderId="17" xfId="141" applyFont="1" applyBorder="1" applyAlignment="1">
      <alignment vertical="center"/>
    </xf>
    <xf numFmtId="0" fontId="0" fillId="0" borderId="18" xfId="141" applyFont="1" applyBorder="1" applyAlignment="1">
      <alignment vertical="center"/>
    </xf>
    <xf numFmtId="0" fontId="0" fillId="0" borderId="14" xfId="141" applyFont="1" applyBorder="1" applyAlignment="1">
      <alignment wrapText="1"/>
    </xf>
    <xf numFmtId="0" fontId="0" fillId="0" borderId="5" xfId="141" applyFont="1" applyBorder="1" applyAlignment="1">
      <alignment horizontal="center"/>
    </xf>
    <xf numFmtId="0" fontId="0" fillId="0" borderId="4" xfId="141" applyFont="1" applyBorder="1" applyAlignment="1">
      <alignment horizontal="center"/>
    </xf>
    <xf numFmtId="0" fontId="0" fillId="0" borderId="18" xfId="141" applyFont="1" applyBorder="1" applyAlignment="1">
      <alignment horizontal="center"/>
    </xf>
    <xf numFmtId="0" fontId="0" fillId="0" borderId="15" xfId="141" applyFont="1" applyBorder="1"/>
    <xf numFmtId="0" fontId="0" fillId="2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49" fillId="0" borderId="0" xfId="143"/>
    <xf numFmtId="0" fontId="6" fillId="0" borderId="0" xfId="143" applyFont="1"/>
    <xf numFmtId="0" fontId="16" fillId="0" borderId="17" xfId="143" applyFont="1" applyBorder="1" applyProtection="1">
      <protection locked="0"/>
    </xf>
    <xf numFmtId="0" fontId="16" fillId="0" borderId="0" xfId="143" applyFont="1"/>
    <xf numFmtId="0" fontId="9" fillId="0" borderId="0" xfId="143" applyFont="1"/>
    <xf numFmtId="0" fontId="17" fillId="0" borderId="0" xfId="143" applyFont="1"/>
    <xf numFmtId="0" fontId="18" fillId="0" borderId="20" xfId="18" applyFill="1"/>
    <xf numFmtId="0" fontId="18" fillId="0" borderId="20" xfId="18" applyFill="1" applyAlignment="1">
      <alignment vertical="center" wrapText="1"/>
    </xf>
    <xf numFmtId="0" fontId="18" fillId="0" borderId="20" xfId="18" applyFill="1" applyAlignment="1">
      <alignment horizontal="center" vertical="center" wrapText="1"/>
    </xf>
    <xf numFmtId="0" fontId="4" fillId="0" borderId="0" xfId="143" applyFont="1" applyAlignment="1">
      <alignment horizontal="right"/>
    </xf>
    <xf numFmtId="49" fontId="49" fillId="0" borderId="0" xfId="143" applyNumberFormat="1" applyAlignment="1">
      <alignment vertical="top" wrapText="1"/>
    </xf>
    <xf numFmtId="0" fontId="49" fillId="0" borderId="0" xfId="143" applyAlignment="1">
      <alignment vertical="top" wrapText="1"/>
    </xf>
    <xf numFmtId="0" fontId="4" fillId="0" borderId="0" xfId="95" applyFont="1"/>
    <xf numFmtId="0" fontId="19" fillId="0" borderId="0" xfId="166" applyFont="1"/>
    <xf numFmtId="0" fontId="19" fillId="0" borderId="0" xfId="166" applyFont="1" applyAlignment="1">
      <alignment wrapText="1"/>
    </xf>
    <xf numFmtId="0" fontId="3" fillId="0" borderId="0" xfId="166" applyFont="1" applyAlignment="1">
      <alignment horizontal="left"/>
    </xf>
    <xf numFmtId="0" fontId="4" fillId="0" borderId="17" xfId="166" applyFont="1" applyBorder="1" applyProtection="1">
      <protection locked="0"/>
    </xf>
    <xf numFmtId="0" fontId="4" fillId="0" borderId="0" xfId="166" applyFont="1"/>
    <xf numFmtId="0" fontId="4" fillId="0" borderId="0" xfId="166" applyFont="1" applyAlignment="1">
      <alignment wrapText="1"/>
    </xf>
    <xf numFmtId="0" fontId="4" fillId="0" borderId="1" xfId="95" applyFont="1" applyBorder="1" applyAlignment="1">
      <alignment vertical="center" wrapText="1"/>
    </xf>
    <xf numFmtId="0" fontId="19" fillId="0" borderId="0" xfId="166" applyFont="1" applyAlignment="1">
      <alignment vertical="center"/>
    </xf>
    <xf numFmtId="0" fontId="19" fillId="7" borderId="1" xfId="166" applyFont="1" applyFill="1" applyBorder="1" applyAlignment="1">
      <alignment horizontal="center" vertical="center" wrapText="1"/>
    </xf>
    <xf numFmtId="0" fontId="4" fillId="0" borderId="1" xfId="143" applyFont="1" applyBorder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95" applyFont="1" applyBorder="1" applyAlignment="1" applyProtection="1">
      <alignment wrapText="1"/>
      <protection locked="0"/>
    </xf>
    <xf numFmtId="0" fontId="3" fillId="0" borderId="1" xfId="95" applyFont="1" applyBorder="1" applyAlignment="1">
      <alignment horizontal="right" vertical="center"/>
    </xf>
    <xf numFmtId="0" fontId="4" fillId="0" borderId="0" xfId="114" applyFont="1"/>
    <xf numFmtId="166" fontId="19" fillId="0" borderId="0" xfId="166" applyNumberFormat="1" applyFont="1"/>
    <xf numFmtId="0" fontId="6" fillId="0" borderId="0" xfId="166" applyFont="1"/>
    <xf numFmtId="0" fontId="19" fillId="7" borderId="1" xfId="166" applyFont="1" applyFill="1" applyBorder="1" applyAlignment="1">
      <alignment vertical="center" wrapText="1"/>
    </xf>
    <xf numFmtId="0" fontId="4" fillId="0" borderId="0" xfId="143" applyFont="1" applyAlignment="1">
      <alignment wrapText="1"/>
    </xf>
    <xf numFmtId="0" fontId="4" fillId="0" borderId="0" xfId="143" applyFont="1" applyAlignment="1">
      <alignment horizontal="center" wrapText="1"/>
    </xf>
    <xf numFmtId="0" fontId="4" fillId="0" borderId="0" xfId="143" applyFont="1"/>
    <xf numFmtId="0" fontId="3" fillId="0" borderId="0" xfId="143" applyFont="1" applyAlignment="1">
      <alignment horizontal="center" wrapText="1"/>
    </xf>
    <xf numFmtId="0" fontId="19" fillId="7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10" borderId="1" xfId="0" applyFont="1" applyFill="1" applyBorder="1" applyAlignment="1" applyProtection="1">
      <alignment horizontal="center" wrapText="1"/>
      <protection locked="0"/>
    </xf>
    <xf numFmtId="0" fontId="4" fillId="8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right" wrapText="1"/>
    </xf>
    <xf numFmtId="0" fontId="20" fillId="10" borderId="1" xfId="0" applyFont="1" applyFill="1" applyBorder="1" applyAlignment="1">
      <alignment horizontal="right" wrapText="1"/>
    </xf>
    <xf numFmtId="0" fontId="20" fillId="10" borderId="1" xfId="0" applyFont="1" applyFill="1" applyBorder="1" applyAlignment="1">
      <alignment horizontal="center" wrapText="1"/>
    </xf>
    <xf numFmtId="0" fontId="20" fillId="8" borderId="1" xfId="0" applyFont="1" applyFill="1" applyBorder="1" applyAlignment="1">
      <alignment horizontal="center" wrapText="1"/>
    </xf>
    <xf numFmtId="0" fontId="4" fillId="0" borderId="0" xfId="166" applyFont="1" applyAlignment="1">
      <alignment horizontal="right"/>
    </xf>
    <xf numFmtId="0" fontId="20" fillId="0" borderId="1" xfId="0" applyFont="1" applyBorder="1" applyAlignment="1">
      <alignment horizontal="center" wrapText="1"/>
    </xf>
    <xf numFmtId="0" fontId="4" fillId="7" borderId="1" xfId="143" applyFont="1" applyFill="1" applyBorder="1" applyAlignment="1">
      <alignment horizontal="center" vertical="center" wrapText="1"/>
    </xf>
    <xf numFmtId="0" fontId="7" fillId="7" borderId="1" xfId="143" applyFont="1" applyFill="1" applyBorder="1" applyAlignment="1">
      <alignment horizontal="center" vertical="center" wrapText="1"/>
    </xf>
    <xf numFmtId="0" fontId="4" fillId="7" borderId="1" xfId="143" applyFont="1" applyFill="1" applyBorder="1" applyAlignment="1">
      <alignment horizontal="center" vertical="top" wrapText="1"/>
    </xf>
    <xf numFmtId="0" fontId="4" fillId="7" borderId="1" xfId="143" applyFont="1" applyFill="1" applyBorder="1" applyAlignment="1">
      <alignment horizontal="center" vertical="center"/>
    </xf>
    <xf numFmtId="0" fontId="3" fillId="7" borderId="1" xfId="143" applyFont="1" applyFill="1" applyBorder="1" applyAlignment="1">
      <alignment horizontal="right"/>
    </xf>
    <xf numFmtId="0" fontId="4" fillId="0" borderId="0" xfId="143" applyFont="1" applyAlignment="1">
      <alignment horizontal="center"/>
    </xf>
    <xf numFmtId="0" fontId="19" fillId="0" borderId="0" xfId="0" applyFont="1"/>
    <xf numFmtId="0" fontId="19" fillId="0" borderId="0" xfId="166" applyFont="1" applyAlignment="1">
      <alignment horizontal="left"/>
    </xf>
    <xf numFmtId="0" fontId="19" fillId="7" borderId="1" xfId="166" applyFont="1" applyFill="1" applyBorder="1" applyAlignment="1">
      <alignment horizontal="center" vertical="center"/>
    </xf>
    <xf numFmtId="0" fontId="19" fillId="7" borderId="1" xfId="166" applyFont="1" applyFill="1" applyBorder="1" applyAlignment="1">
      <alignment horizontal="left" vertical="center"/>
    </xf>
    <xf numFmtId="165" fontId="19" fillId="7" borderId="1" xfId="166" applyNumberFormat="1" applyFont="1" applyFill="1" applyBorder="1" applyAlignment="1">
      <alignment horizontal="center" vertical="center"/>
    </xf>
    <xf numFmtId="0" fontId="19" fillId="7" borderId="1" xfId="166" applyFont="1" applyFill="1" applyBorder="1" applyAlignment="1" applyProtection="1">
      <alignment horizontal="left" vertical="center"/>
      <protection locked="0"/>
    </xf>
    <xf numFmtId="0" fontId="19" fillId="7" borderId="1" xfId="166" applyFont="1" applyFill="1" applyBorder="1" applyAlignment="1" applyProtection="1">
      <alignment horizontal="left" vertical="center" wrapText="1"/>
      <protection locked="0"/>
    </xf>
    <xf numFmtId="0" fontId="19" fillId="7" borderId="1" xfId="166" applyFont="1" applyFill="1" applyBorder="1" applyAlignment="1">
      <alignment vertical="center"/>
    </xf>
    <xf numFmtId="3" fontId="22" fillId="0" borderId="0" xfId="164" applyNumberFormat="1" applyFont="1" applyAlignment="1">
      <alignment wrapText="1"/>
    </xf>
    <xf numFmtId="3" fontId="22" fillId="0" borderId="0" xfId="164" applyNumberFormat="1" applyFont="1" applyAlignment="1">
      <alignment horizontal="right" wrapText="1"/>
    </xf>
    <xf numFmtId="0" fontId="3" fillId="0" borderId="0" xfId="166" applyFont="1"/>
    <xf numFmtId="3" fontId="19" fillId="0" borderId="0" xfId="0" applyNumberFormat="1" applyFont="1"/>
    <xf numFmtId="0" fontId="4" fillId="0" borderId="0" xfId="166" applyFont="1" applyAlignment="1">
      <alignment horizontal="left"/>
    </xf>
    <xf numFmtId="0" fontId="4" fillId="0" borderId="0" xfId="166" applyFont="1" applyProtection="1">
      <protection locked="0"/>
    </xf>
    <xf numFmtId="0" fontId="6" fillId="0" borderId="0" xfId="11" applyFont="1"/>
    <xf numFmtId="0" fontId="4" fillId="0" borderId="0" xfId="11" applyFont="1"/>
    <xf numFmtId="0" fontId="9" fillId="0" borderId="0" xfId="11" applyFont="1"/>
    <xf numFmtId="0" fontId="4" fillId="0" borderId="0" xfId="167" applyFont="1"/>
    <xf numFmtId="0" fontId="4" fillId="0" borderId="0" xfId="167" applyFont="1" applyAlignment="1">
      <alignment horizontal="right"/>
    </xf>
    <xf numFmtId="0" fontId="3" fillId="0" borderId="1" xfId="167" applyFont="1" applyBorder="1" applyAlignment="1">
      <alignment horizontal="left" vertical="center" wrapText="1"/>
    </xf>
    <xf numFmtId="0" fontId="3" fillId="0" borderId="1" xfId="167" applyFont="1" applyBorder="1" applyAlignment="1">
      <alignment horizontal="center" vertical="center" wrapText="1"/>
    </xf>
    <xf numFmtId="0" fontId="4" fillId="0" borderId="1" xfId="167" applyFont="1" applyBorder="1"/>
    <xf numFmtId="0" fontId="4" fillId="2" borderId="1" xfId="167" applyFont="1" applyFill="1" applyBorder="1"/>
    <xf numFmtId="0" fontId="3" fillId="2" borderId="1" xfId="11" applyFont="1" applyFill="1" applyBorder="1"/>
    <xf numFmtId="0" fontId="4" fillId="0" borderId="1" xfId="11" applyFont="1" applyBorder="1"/>
    <xf numFmtId="0" fontId="3" fillId="0" borderId="1" xfId="11" applyFont="1" applyBorder="1"/>
    <xf numFmtId="0" fontId="3" fillId="2" borderId="1" xfId="167" applyFont="1" applyFill="1" applyBorder="1"/>
    <xf numFmtId="0" fontId="3" fillId="0" borderId="1" xfId="167" applyFont="1" applyBorder="1"/>
    <xf numFmtId="0" fontId="3" fillId="0" borderId="0" xfId="11" applyFont="1"/>
    <xf numFmtId="0" fontId="10" fillId="0" borderId="0" xfId="0" applyFont="1" applyAlignment="1">
      <alignment horizontal="left"/>
    </xf>
    <xf numFmtId="0" fontId="10" fillId="0" borderId="0" xfId="167" applyFont="1" applyAlignment="1">
      <alignment horizontal="right"/>
    </xf>
    <xf numFmtId="0" fontId="10" fillId="0" borderId="0" xfId="11" applyFont="1"/>
    <xf numFmtId="0" fontId="10" fillId="0" borderId="0" xfId="167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0" xfId="95" applyFont="1" applyAlignment="1">
      <alignment wrapText="1"/>
    </xf>
    <xf numFmtId="0" fontId="10" fillId="0" borderId="0" xfId="143" applyFont="1"/>
    <xf numFmtId="0" fontId="9" fillId="0" borderId="0" xfId="0" applyFont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143" applyFont="1"/>
    <xf numFmtId="0" fontId="20" fillId="0" borderId="0" xfId="143" applyFont="1"/>
    <xf numFmtId="0" fontId="20" fillId="0" borderId="0" xfId="143" applyFont="1" applyAlignment="1">
      <alignment wrapText="1"/>
    </xf>
    <xf numFmtId="0" fontId="21" fillId="0" borderId="0" xfId="143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5" fillId="0" borderId="0" xfId="0" applyFont="1"/>
    <xf numFmtId="0" fontId="10" fillId="0" borderId="0" xfId="95" applyFont="1" applyAlignment="1">
      <alignment vertical="top" wrapText="1"/>
    </xf>
    <xf numFmtId="0" fontId="10" fillId="0" borderId="0" xfId="143" applyFont="1" applyAlignment="1">
      <alignment vertical="top" wrapText="1"/>
    </xf>
    <xf numFmtId="49" fontId="50" fillId="0" borderId="0" xfId="0" applyNumberFormat="1" applyFont="1"/>
    <xf numFmtId="0" fontId="20" fillId="0" borderId="0" xfId="166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5" fillId="5" borderId="35" xfId="0" applyFont="1" applyFill="1" applyBorder="1"/>
    <xf numFmtId="0" fontId="4" fillId="5" borderId="35" xfId="0" applyFont="1" applyFill="1" applyBorder="1" applyAlignment="1">
      <alignment horizontal="left" wrapText="1"/>
    </xf>
    <xf numFmtId="0" fontId="4" fillId="5" borderId="35" xfId="0" applyFont="1" applyFill="1" applyBorder="1" applyAlignment="1">
      <alignment wrapText="1"/>
    </xf>
    <xf numFmtId="0" fontId="10" fillId="5" borderId="0" xfId="167" applyFont="1" applyFill="1" applyAlignment="1">
      <alignment horizontal="right" vertical="top"/>
    </xf>
    <xf numFmtId="0" fontId="10" fillId="5" borderId="0" xfId="0" applyFont="1" applyFill="1" applyAlignment="1">
      <alignment horizontal="left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/>
    <xf numFmtId="0" fontId="51" fillId="25" borderId="0" xfId="16" applyFont="1" applyBorder="1"/>
    <xf numFmtId="49" fontId="51" fillId="25" borderId="0" xfId="16" applyNumberFormat="1" applyFont="1" applyBorder="1" applyAlignment="1"/>
    <xf numFmtId="49" fontId="51" fillId="25" borderId="0" xfId="16" applyNumberFormat="1" applyFont="1" applyBorder="1" applyAlignment="1">
      <alignment wrapText="1"/>
    </xf>
    <xf numFmtId="0" fontId="51" fillId="25" borderId="0" xfId="16" applyFont="1" applyBorder="1" applyAlignment="1">
      <alignment wrapText="1"/>
    </xf>
    <xf numFmtId="0" fontId="51" fillId="25" borderId="0" xfId="16" applyFont="1"/>
    <xf numFmtId="49" fontId="51" fillId="25" borderId="0" xfId="16" applyNumberFormat="1" applyFont="1" applyAlignment="1"/>
    <xf numFmtId="49" fontId="51" fillId="25" borderId="0" xfId="16" applyNumberFormat="1" applyFont="1" applyAlignment="1">
      <alignment wrapText="1"/>
    </xf>
    <xf numFmtId="0" fontId="51" fillId="25" borderId="0" xfId="16" applyFont="1" applyAlignment="1"/>
    <xf numFmtId="0" fontId="51" fillId="25" borderId="0" xfId="16" applyFont="1" applyAlignment="1">
      <alignment horizontal="left" vertical="center"/>
    </xf>
    <xf numFmtId="49" fontId="52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/>
    <xf numFmtId="0" fontId="55" fillId="0" borderId="0" xfId="0" applyFont="1"/>
    <xf numFmtId="49" fontId="55" fillId="0" borderId="0" xfId="0" applyNumberFormat="1" applyFont="1"/>
    <xf numFmtId="0" fontId="53" fillId="0" borderId="0" xfId="0" applyFont="1"/>
    <xf numFmtId="49" fontId="52" fillId="0" borderId="35" xfId="0" applyNumberFormat="1" applyFont="1" applyBorder="1"/>
    <xf numFmtId="49" fontId="52" fillId="0" borderId="35" xfId="0" applyNumberFormat="1" applyFont="1" applyBorder="1" applyAlignment="1">
      <alignment wrapText="1"/>
    </xf>
    <xf numFmtId="0" fontId="52" fillId="0" borderId="35" xfId="0" applyFont="1" applyBorder="1"/>
    <xf numFmtId="49" fontId="55" fillId="6" borderId="35" xfId="0" applyNumberFormat="1" applyFont="1" applyFill="1" applyBorder="1"/>
    <xf numFmtId="0" fontId="55" fillId="6" borderId="35" xfId="0" applyFont="1" applyFill="1" applyBorder="1"/>
    <xf numFmtId="0" fontId="52" fillId="0" borderId="0" xfId="0" applyFont="1" applyAlignment="1">
      <alignment vertical="center" wrapText="1"/>
    </xf>
    <xf numFmtId="0" fontId="52" fillId="0" borderId="35" xfId="0" applyFont="1" applyBorder="1" applyAlignment="1">
      <alignment wrapText="1"/>
    </xf>
    <xf numFmtId="49" fontId="52" fillId="0" borderId="0" xfId="0" applyNumberFormat="1" applyFont="1"/>
    <xf numFmtId="0" fontId="56" fillId="0" borderId="0" xfId="0" applyFont="1"/>
    <xf numFmtId="0" fontId="52" fillId="0" borderId="0" xfId="0" applyFont="1" applyAlignment="1">
      <alignment wrapText="1"/>
    </xf>
    <xf numFmtId="49" fontId="54" fillId="25" borderId="0" xfId="16" applyNumberFormat="1" applyFont="1" applyAlignment="1"/>
    <xf numFmtId="0" fontId="52" fillId="0" borderId="0" xfId="0" applyFont="1" applyAlignment="1">
      <alignment horizontal="left" vertical="center"/>
    </xf>
    <xf numFmtId="0" fontId="52" fillId="2" borderId="0" xfId="0" applyFont="1" applyFill="1" applyAlignment="1">
      <alignment horizontal="left" vertical="center"/>
    </xf>
    <xf numFmtId="0" fontId="52" fillId="2" borderId="0" xfId="0" applyFont="1" applyFill="1" applyAlignment="1">
      <alignment horizontal="left" vertical="center" wrapText="1"/>
    </xf>
    <xf numFmtId="0" fontId="52" fillId="0" borderId="0" xfId="0" applyFont="1" applyAlignment="1">
      <alignment horizontal="left" vertical="top"/>
    </xf>
    <xf numFmtId="0" fontId="52" fillId="0" borderId="0" xfId="0" applyFont="1" applyAlignment="1">
      <alignment horizontal="left" vertical="top" wrapText="1"/>
    </xf>
    <xf numFmtId="0" fontId="52" fillId="0" borderId="19" xfId="0" applyFont="1" applyBorder="1" applyAlignment="1">
      <alignment horizontal="left" vertical="top" wrapText="1"/>
    </xf>
    <xf numFmtId="0" fontId="52" fillId="5" borderId="0" xfId="0" applyFont="1" applyFill="1" applyAlignment="1">
      <alignment horizontal="left" vertical="top" wrapText="1"/>
    </xf>
    <xf numFmtId="0" fontId="57" fillId="0" borderId="35" xfId="0" applyFont="1" applyBorder="1"/>
    <xf numFmtId="0" fontId="58" fillId="0" borderId="0" xfId="0" applyFont="1"/>
    <xf numFmtId="0" fontId="53" fillId="0" borderId="35" xfId="0" applyFont="1" applyBorder="1"/>
    <xf numFmtId="49" fontId="53" fillId="0" borderId="0" xfId="0" applyNumberFormat="1" applyFont="1"/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9" fillId="25" borderId="0" xfId="16" applyNumberFormat="1" applyFont="1" applyBorder="1" applyAlignment="1">
      <alignment wrapText="1"/>
    </xf>
    <xf numFmtId="0" fontId="59" fillId="25" borderId="0" xfId="16" applyNumberFormat="1" applyFont="1" applyBorder="1" applyAlignment="1"/>
    <xf numFmtId="0" fontId="50" fillId="0" borderId="0" xfId="0" applyFont="1"/>
    <xf numFmtId="0" fontId="60" fillId="0" borderId="0" xfId="0" applyFont="1"/>
    <xf numFmtId="49" fontId="60" fillId="0" borderId="0" xfId="0" applyNumberFormat="1" applyFont="1"/>
    <xf numFmtId="49" fontId="50" fillId="0" borderId="35" xfId="0" applyNumberFormat="1" applyFont="1" applyBorder="1"/>
    <xf numFmtId="49" fontId="50" fillId="0" borderId="35" xfId="0" applyNumberFormat="1" applyFont="1" applyBorder="1" applyAlignment="1">
      <alignment wrapText="1"/>
    </xf>
    <xf numFmtId="0" fontId="50" fillId="0" borderId="35" xfId="0" applyFont="1" applyBorder="1" applyAlignment="1">
      <alignment wrapText="1"/>
    </xf>
    <xf numFmtId="0" fontId="50" fillId="0" borderId="35" xfId="0" applyFont="1" applyBorder="1"/>
    <xf numFmtId="49" fontId="60" fillId="6" borderId="35" xfId="0" applyNumberFormat="1" applyFont="1" applyFill="1" applyBorder="1"/>
    <xf numFmtId="49" fontId="60" fillId="6" borderId="35" xfId="0" applyNumberFormat="1" applyFont="1" applyFill="1" applyBorder="1" applyAlignment="1">
      <alignment wrapText="1"/>
    </xf>
    <xf numFmtId="0" fontId="60" fillId="6" borderId="35" xfId="0" applyFont="1" applyFill="1" applyBorder="1" applyAlignment="1">
      <alignment wrapText="1"/>
    </xf>
    <xf numFmtId="0" fontId="60" fillId="6" borderId="35" xfId="0" applyFont="1" applyFill="1" applyBorder="1"/>
    <xf numFmtId="49" fontId="50" fillId="5" borderId="35" xfId="0" applyNumberFormat="1" applyFont="1" applyFill="1" applyBorder="1"/>
    <xf numFmtId="49" fontId="50" fillId="5" borderId="35" xfId="0" applyNumberFormat="1" applyFont="1" applyFill="1" applyBorder="1" applyAlignment="1">
      <alignment wrapText="1"/>
    </xf>
    <xf numFmtId="0" fontId="50" fillId="5" borderId="35" xfId="0" applyFont="1" applyFill="1" applyBorder="1"/>
    <xf numFmtId="49" fontId="61" fillId="0" borderId="35" xfId="0" applyNumberFormat="1" applyFont="1" applyBorder="1" applyProtection="1">
      <protection locked="0"/>
    </xf>
    <xf numFmtId="0" fontId="61" fillId="0" borderId="35" xfId="0" applyFont="1" applyBorder="1" applyAlignment="1" applyProtection="1">
      <alignment wrapText="1"/>
      <protection locked="0"/>
    </xf>
    <xf numFmtId="49" fontId="50" fillId="2" borderId="35" xfId="0" applyNumberFormat="1" applyFont="1" applyFill="1" applyBorder="1"/>
    <xf numFmtId="49" fontId="50" fillId="2" borderId="35" xfId="0" applyNumberFormat="1" applyFont="1" applyFill="1" applyBorder="1" applyAlignment="1">
      <alignment wrapText="1"/>
    </xf>
    <xf numFmtId="0" fontId="50" fillId="2" borderId="35" xfId="0" applyFont="1" applyFill="1" applyBorder="1"/>
    <xf numFmtId="49" fontId="60" fillId="0" borderId="0" xfId="0" applyNumberFormat="1" applyFont="1" applyAlignment="1">
      <alignment wrapText="1"/>
    </xf>
    <xf numFmtId="0" fontId="60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59" fillId="25" borderId="0" xfId="16" applyFont="1" applyAlignment="1"/>
    <xf numFmtId="0" fontId="59" fillId="25" borderId="0" xfId="16" applyNumberFormat="1" applyFont="1" applyAlignment="1">
      <alignment wrapText="1"/>
    </xf>
    <xf numFmtId="0" fontId="62" fillId="0" borderId="0" xfId="0" applyFont="1"/>
    <xf numFmtId="49" fontId="63" fillId="0" borderId="35" xfId="0" applyNumberFormat="1" applyFont="1" applyBorder="1" applyAlignment="1">
      <alignment wrapText="1"/>
    </xf>
    <xf numFmtId="0" fontId="50" fillId="0" borderId="1" xfId="0" applyFont="1" applyBorder="1"/>
    <xf numFmtId="49" fontId="50" fillId="6" borderId="35" xfId="0" applyNumberFormat="1" applyFont="1" applyFill="1" applyBorder="1" applyAlignment="1">
      <alignment wrapText="1"/>
    </xf>
    <xf numFmtId="49" fontId="64" fillId="6" borderId="35" xfId="0" applyNumberFormat="1" applyFont="1" applyFill="1" applyBorder="1" applyAlignment="1">
      <alignment wrapText="1"/>
    </xf>
    <xf numFmtId="0" fontId="59" fillId="25" borderId="0" xfId="16" applyNumberFormat="1" applyFont="1" applyAlignment="1"/>
    <xf numFmtId="0" fontId="50" fillId="2" borderId="35" xfId="0" applyFont="1" applyFill="1" applyBorder="1" applyAlignment="1">
      <alignment wrapText="1"/>
    </xf>
    <xf numFmtId="0" fontId="60" fillId="0" borderId="35" xfId="0" applyFont="1" applyBorder="1" applyAlignment="1">
      <alignment wrapText="1"/>
    </xf>
    <xf numFmtId="0" fontId="60" fillId="0" borderId="35" xfId="0" applyFont="1" applyBorder="1"/>
    <xf numFmtId="49" fontId="61" fillId="0" borderId="35" xfId="0" applyNumberFormat="1" applyFont="1" applyBorder="1" applyAlignment="1" applyProtection="1">
      <alignment readingOrder="1"/>
      <protection locked="0"/>
    </xf>
    <xf numFmtId="0" fontId="61" fillId="0" borderId="35" xfId="0" applyFont="1" applyBorder="1" applyAlignment="1" applyProtection="1">
      <alignment wrapText="1" readingOrder="1"/>
      <protection locked="0"/>
    </xf>
    <xf numFmtId="0" fontId="59" fillId="25" borderId="0" xfId="16" applyFont="1" applyAlignment="1">
      <alignment wrapText="1"/>
    </xf>
    <xf numFmtId="49" fontId="60" fillId="0" borderId="35" xfId="0" applyNumberFormat="1" applyFont="1" applyBorder="1" applyAlignment="1">
      <alignment wrapText="1"/>
    </xf>
    <xf numFmtId="0" fontId="50" fillId="5" borderId="35" xfId="0" applyFont="1" applyFill="1" applyBorder="1" applyAlignment="1">
      <alignment wrapText="1"/>
    </xf>
    <xf numFmtId="49" fontId="59" fillId="25" borderId="0" xfId="16" applyNumberFormat="1" applyFont="1" applyAlignment="1"/>
    <xf numFmtId="49" fontId="64" fillId="6" borderId="35" xfId="0" applyNumberFormat="1" applyFont="1" applyFill="1" applyBorder="1"/>
    <xf numFmtId="0" fontId="59" fillId="25" borderId="0" xfId="16" applyFont="1"/>
    <xf numFmtId="49" fontId="60" fillId="0" borderId="35" xfId="0" applyNumberFormat="1" applyFont="1" applyBorder="1"/>
    <xf numFmtId="0" fontId="60" fillId="2" borderId="35" xfId="0" applyFont="1" applyFill="1" applyBorder="1" applyAlignment="1">
      <alignment wrapText="1"/>
    </xf>
    <xf numFmtId="0" fontId="60" fillId="2" borderId="35" xfId="0" applyFont="1" applyFill="1" applyBorder="1"/>
    <xf numFmtId="49" fontId="50" fillId="2" borderId="35" xfId="7" applyNumberFormat="1" applyFont="1" applyFill="1" applyBorder="1"/>
    <xf numFmtId="0" fontId="50" fillId="0" borderId="35" xfId="163" applyFont="1" applyBorder="1" applyAlignment="1">
      <alignment wrapText="1"/>
    </xf>
    <xf numFmtId="49" fontId="50" fillId="0" borderId="35" xfId="21" applyNumberFormat="1" applyFont="1" applyFill="1" applyBorder="1" applyAlignment="1"/>
    <xf numFmtId="49" fontId="50" fillId="0" borderId="35" xfId="21" applyNumberFormat="1" applyFont="1" applyFill="1" applyBorder="1" applyAlignment="1">
      <alignment wrapText="1"/>
    </xf>
    <xf numFmtId="0" fontId="50" fillId="0" borderId="35" xfId="21" applyFont="1" applyFill="1" applyBorder="1" applyAlignment="1">
      <alignment wrapText="1"/>
    </xf>
    <xf numFmtId="49" fontId="50" fillId="2" borderId="35" xfId="7" applyNumberFormat="1" applyFont="1" applyFill="1" applyBorder="1" applyAlignment="1">
      <alignment wrapText="1"/>
    </xf>
    <xf numFmtId="0" fontId="50" fillId="2" borderId="35" xfId="163" applyFont="1" applyFill="1" applyBorder="1" applyAlignment="1">
      <alignment wrapText="1"/>
    </xf>
    <xf numFmtId="49" fontId="50" fillId="5" borderId="35" xfId="7" applyNumberFormat="1" applyFont="1" applyFill="1" applyBorder="1"/>
    <xf numFmtId="49" fontId="50" fillId="5" borderId="35" xfId="7" applyNumberFormat="1" applyFont="1" applyFill="1" applyBorder="1" applyAlignment="1">
      <alignment wrapText="1"/>
    </xf>
    <xf numFmtId="0" fontId="50" fillId="5" borderId="35" xfId="163" applyFont="1" applyFill="1" applyBorder="1" applyAlignment="1">
      <alignment wrapText="1"/>
    </xf>
    <xf numFmtId="49" fontId="50" fillId="0" borderId="35" xfId="7" applyNumberFormat="1" applyFont="1" applyBorder="1"/>
    <xf numFmtId="49" fontId="50" fillId="0" borderId="35" xfId="7" applyNumberFormat="1" applyFont="1" applyBorder="1" applyAlignment="1">
      <alignment wrapText="1"/>
    </xf>
    <xf numFmtId="0" fontId="65" fillId="0" borderId="35" xfId="0" applyFont="1" applyBorder="1" applyAlignment="1">
      <alignment wrapText="1"/>
    </xf>
    <xf numFmtId="49" fontId="50" fillId="2" borderId="35" xfId="21" applyNumberFormat="1" applyFont="1" applyFill="1" applyBorder="1" applyAlignment="1">
      <alignment wrapText="1"/>
    </xf>
    <xf numFmtId="49" fontId="50" fillId="2" borderId="35" xfId="21" applyNumberFormat="1" applyFont="1" applyFill="1" applyBorder="1" applyAlignment="1"/>
    <xf numFmtId="49" fontId="50" fillId="9" borderId="35" xfId="16" applyNumberFormat="1" applyFont="1" applyFill="1" applyBorder="1" applyAlignment="1"/>
    <xf numFmtId="49" fontId="50" fillId="9" borderId="35" xfId="16" applyNumberFormat="1" applyFont="1" applyFill="1" applyBorder="1" applyAlignment="1">
      <alignment wrapText="1"/>
    </xf>
    <xf numFmtId="0" fontId="50" fillId="0" borderId="35" xfId="16" applyFont="1" applyFill="1" applyBorder="1" applyAlignment="1">
      <alignment wrapText="1"/>
    </xf>
    <xf numFmtId="49" fontId="50" fillId="0" borderId="35" xfId="16" applyNumberFormat="1" applyFont="1" applyFill="1" applyBorder="1" applyAlignment="1"/>
    <xf numFmtId="49" fontId="50" fillId="0" borderId="35" xfId="16" applyNumberFormat="1" applyFont="1" applyFill="1" applyBorder="1" applyAlignment="1">
      <alignment wrapText="1"/>
    </xf>
    <xf numFmtId="49" fontId="66" fillId="0" borderId="35" xfId="0" applyNumberFormat="1" applyFont="1" applyBorder="1"/>
    <xf numFmtId="0" fontId="50" fillId="0" borderId="35" xfId="142" applyFont="1" applyBorder="1" applyAlignment="1">
      <alignment wrapText="1"/>
    </xf>
    <xf numFmtId="0" fontId="66" fillId="0" borderId="35" xfId="0" applyFont="1" applyBorder="1" applyAlignment="1">
      <alignment wrapText="1"/>
    </xf>
    <xf numFmtId="0" fontId="66" fillId="0" borderId="35" xfId="0" applyFont="1" applyBorder="1"/>
    <xf numFmtId="0" fontId="50" fillId="2" borderId="0" xfId="0" applyFont="1" applyFill="1"/>
    <xf numFmtId="49" fontId="59" fillId="25" borderId="0" xfId="16" applyNumberFormat="1" applyFont="1" applyAlignment="1">
      <alignment horizontal="left"/>
    </xf>
    <xf numFmtId="49" fontId="50" fillId="0" borderId="1" xfId="0" applyNumberFormat="1" applyFont="1" applyBorder="1"/>
    <xf numFmtId="49" fontId="50" fillId="0" borderId="1" xfId="0" applyNumberFormat="1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0" fillId="2" borderId="1" xfId="0" applyFont="1" applyFill="1" applyBorder="1" applyAlignment="1">
      <alignment wrapText="1"/>
    </xf>
    <xf numFmtId="49" fontId="50" fillId="0" borderId="35" xfId="165" applyNumberFormat="1" applyFont="1" applyBorder="1"/>
    <xf numFmtId="0" fontId="50" fillId="0" borderId="35" xfId="165" applyFont="1" applyBorder="1" applyAlignment="1">
      <alignment wrapText="1"/>
    </xf>
    <xf numFmtId="0" fontId="50" fillId="5" borderId="35" xfId="165" applyFont="1" applyFill="1" applyBorder="1"/>
    <xf numFmtId="0" fontId="50" fillId="5" borderId="35" xfId="165" applyFont="1" applyFill="1" applyBorder="1" applyAlignment="1">
      <alignment wrapText="1"/>
    </xf>
    <xf numFmtId="49" fontId="67" fillId="0" borderId="35" xfId="165" applyNumberFormat="1" applyFont="1" applyBorder="1"/>
    <xf numFmtId="0" fontId="67" fillId="5" borderId="35" xfId="0" applyFont="1" applyFill="1" applyBorder="1" applyAlignment="1">
      <alignment wrapText="1"/>
    </xf>
    <xf numFmtId="0" fontId="68" fillId="5" borderId="35" xfId="0" applyFont="1" applyFill="1" applyBorder="1"/>
    <xf numFmtId="0" fontId="65" fillId="5" borderId="35" xfId="0" applyFont="1" applyFill="1" applyBorder="1" applyAlignment="1">
      <alignment wrapText="1"/>
    </xf>
    <xf numFmtId="0" fontId="69" fillId="0" borderId="0" xfId="0" applyFont="1"/>
    <xf numFmtId="49" fontId="69" fillId="0" borderId="0" xfId="0" applyNumberFormat="1" applyFont="1"/>
    <xf numFmtId="0" fontId="70" fillId="25" borderId="0" xfId="16" applyFont="1"/>
    <xf numFmtId="49" fontId="70" fillId="25" borderId="0" xfId="16" applyNumberFormat="1" applyFont="1" applyAlignment="1"/>
    <xf numFmtId="49" fontId="71" fillId="25" borderId="0" xfId="16" applyNumberFormat="1" applyFont="1" applyAlignment="1"/>
    <xf numFmtId="0" fontId="71" fillId="25" borderId="0" xfId="16" applyFont="1" applyAlignment="1"/>
    <xf numFmtId="0" fontId="71" fillId="25" borderId="0" xfId="16" applyNumberFormat="1" applyFont="1" applyAlignment="1"/>
    <xf numFmtId="0" fontId="72" fillId="0" borderId="0" xfId="0" applyFont="1"/>
    <xf numFmtId="49" fontId="72" fillId="0" borderId="0" xfId="0" applyNumberFormat="1" applyFont="1"/>
    <xf numFmtId="49" fontId="69" fillId="0" borderId="35" xfId="0" applyNumberFormat="1" applyFont="1" applyBorder="1"/>
    <xf numFmtId="49" fontId="69" fillId="0" borderId="35" xfId="0" applyNumberFormat="1" applyFont="1" applyBorder="1" applyAlignment="1">
      <alignment wrapText="1"/>
    </xf>
    <xf numFmtId="0" fontId="69" fillId="0" borderId="35" xfId="0" applyFont="1" applyBorder="1" applyAlignment="1">
      <alignment wrapText="1"/>
    </xf>
    <xf numFmtId="0" fontId="69" fillId="0" borderId="35" xfId="0" applyFont="1" applyBorder="1"/>
    <xf numFmtId="0" fontId="69" fillId="0" borderId="1" xfId="0" applyFont="1" applyBorder="1"/>
    <xf numFmtId="49" fontId="69" fillId="2" borderId="35" xfId="7" applyNumberFormat="1" applyFont="1" applyFill="1" applyBorder="1"/>
    <xf numFmtId="49" fontId="69" fillId="2" borderId="35" xfId="0" applyNumberFormat="1" applyFont="1" applyFill="1" applyBorder="1" applyAlignment="1">
      <alignment wrapText="1"/>
    </xf>
    <xf numFmtId="0" fontId="69" fillId="0" borderId="35" xfId="163" applyFont="1" applyBorder="1" applyAlignment="1">
      <alignment wrapText="1"/>
    </xf>
    <xf numFmtId="49" fontId="69" fillId="2" borderId="35" xfId="0" applyNumberFormat="1" applyFont="1" applyFill="1" applyBorder="1"/>
    <xf numFmtId="0" fontId="69" fillId="2" borderId="35" xfId="0" applyFont="1" applyFill="1" applyBorder="1" applyAlignment="1">
      <alignment wrapText="1"/>
    </xf>
    <xf numFmtId="49" fontId="73" fillId="0" borderId="35" xfId="0" applyNumberFormat="1" applyFont="1" applyBorder="1" applyAlignment="1" applyProtection="1">
      <alignment readingOrder="1"/>
      <protection locked="0"/>
    </xf>
    <xf numFmtId="0" fontId="73" fillId="0" borderId="35" xfId="0" applyFont="1" applyBorder="1" applyAlignment="1" applyProtection="1">
      <alignment wrapText="1" readingOrder="1"/>
      <protection locked="0"/>
    </xf>
    <xf numFmtId="49" fontId="74" fillId="6" borderId="35" xfId="128" applyNumberFormat="1" applyFont="1" applyFill="1" applyBorder="1"/>
    <xf numFmtId="0" fontId="74" fillId="6" borderId="35" xfId="128" applyFont="1" applyFill="1" applyBorder="1"/>
    <xf numFmtId="0" fontId="72" fillId="6" borderId="35" xfId="128" applyFont="1" applyFill="1" applyBorder="1" applyAlignment="1">
      <alignment wrapText="1"/>
    </xf>
    <xf numFmtId="0" fontId="72" fillId="6" borderId="35" xfId="0" applyFont="1" applyFill="1" applyBorder="1"/>
    <xf numFmtId="49" fontId="73" fillId="2" borderId="35" xfId="128" applyNumberFormat="1" applyFont="1" applyFill="1" applyBorder="1"/>
    <xf numFmtId="0" fontId="69" fillId="2" borderId="35" xfId="128" applyFont="1" applyFill="1" applyBorder="1" applyAlignment="1">
      <alignment wrapText="1"/>
    </xf>
    <xf numFmtId="0" fontId="69" fillId="2" borderId="35" xfId="0" applyFont="1" applyFill="1" applyBorder="1"/>
    <xf numFmtId="49" fontId="72" fillId="6" borderId="35" xfId="128" applyNumberFormat="1" applyFont="1" applyFill="1" applyBorder="1"/>
    <xf numFmtId="0" fontId="72" fillId="6" borderId="35" xfId="128" applyFont="1" applyFill="1" applyBorder="1"/>
    <xf numFmtId="49" fontId="69" fillId="2" borderId="35" xfId="128" applyNumberFormat="1" applyFont="1" applyFill="1" applyBorder="1"/>
    <xf numFmtId="0" fontId="69" fillId="2" borderId="35" xfId="128" applyFont="1" applyFill="1" applyBorder="1"/>
    <xf numFmtId="49" fontId="73" fillId="0" borderId="35" xfId="128" applyNumberFormat="1" applyFont="1" applyBorder="1"/>
    <xf numFmtId="49" fontId="69" fillId="6" borderId="35" xfId="0" applyNumberFormat="1" applyFont="1" applyFill="1" applyBorder="1"/>
    <xf numFmtId="0" fontId="49" fillId="0" borderId="35" xfId="0" applyFont="1" applyBorder="1"/>
    <xf numFmtId="0" fontId="50" fillId="0" borderId="35" xfId="0" applyFont="1" applyBorder="1" applyAlignment="1">
      <alignment horizontal="right"/>
    </xf>
    <xf numFmtId="0" fontId="3" fillId="2" borderId="35" xfId="167" applyFont="1" applyFill="1" applyBorder="1"/>
    <xf numFmtId="0" fontId="4" fillId="0" borderId="35" xfId="167" applyFont="1" applyBorder="1"/>
    <xf numFmtId="0" fontId="75" fillId="0" borderId="35" xfId="167" applyFont="1" applyBorder="1"/>
    <xf numFmtId="0" fontId="3" fillId="0" borderId="35" xfId="167" applyFont="1" applyBorder="1"/>
    <xf numFmtId="0" fontId="75" fillId="0" borderId="35" xfId="11" applyFont="1" applyBorder="1"/>
    <xf numFmtId="0" fontId="4" fillId="0" borderId="35" xfId="11" applyFont="1" applyBorder="1"/>
    <xf numFmtId="0" fontId="76" fillId="0" borderId="36" xfId="0" applyFont="1" applyBorder="1" applyAlignment="1">
      <alignment horizontal="right" vertical="center"/>
    </xf>
    <xf numFmtId="0" fontId="79" fillId="0" borderId="36" xfId="0" applyFont="1" applyBorder="1" applyAlignment="1">
      <alignment horizontal="right" vertical="center"/>
    </xf>
    <xf numFmtId="0" fontId="79" fillId="0" borderId="36" xfId="0" applyFont="1" applyBorder="1" applyAlignment="1">
      <alignment horizontal="center"/>
    </xf>
    <xf numFmtId="0" fontId="79" fillId="0" borderId="36" xfId="0" applyFont="1" applyBorder="1"/>
    <xf numFmtId="0" fontId="79" fillId="0" borderId="36" xfId="0" applyFont="1" applyBorder="1" applyAlignment="1">
      <alignment horizontal="center" vertical="center" wrapText="1"/>
    </xf>
    <xf numFmtId="2" fontId="79" fillId="0" borderId="36" xfId="0" applyNumberFormat="1" applyFont="1" applyBorder="1" applyAlignment="1">
      <alignment horizontal="right" vertical="center" wrapText="1"/>
    </xf>
    <xf numFmtId="0" fontId="80" fillId="0" borderId="36" xfId="0" applyFont="1" applyBorder="1"/>
    <xf numFmtId="0" fontId="80" fillId="0" borderId="36" xfId="0" applyFont="1" applyBorder="1" applyAlignment="1">
      <alignment horizontal="right"/>
    </xf>
    <xf numFmtId="0" fontId="77" fillId="0" borderId="36" xfId="141" applyFont="1" applyBorder="1" applyAlignment="1">
      <alignment horizontal="center" vertical="center"/>
    </xf>
    <xf numFmtId="2" fontId="80" fillId="0" borderId="36" xfId="0" applyNumberFormat="1" applyFont="1" applyBorder="1"/>
    <xf numFmtId="0" fontId="79" fillId="0" borderId="36" xfId="0" applyFont="1" applyBorder="1" applyAlignment="1">
      <alignment horizontal="right" vertical="center" wrapText="1"/>
    </xf>
    <xf numFmtId="0" fontId="81" fillId="0" borderId="36" xfId="0" applyFont="1" applyBorder="1"/>
    <xf numFmtId="0" fontId="78" fillId="0" borderId="36" xfId="141" applyFont="1" applyBorder="1" applyAlignment="1">
      <alignment vertical="center"/>
    </xf>
    <xf numFmtId="0" fontId="79" fillId="0" borderId="36" xfId="0" applyFont="1" applyBorder="1" applyAlignment="1">
      <alignment horizontal="right"/>
    </xf>
    <xf numFmtId="0" fontId="4" fillId="0" borderId="35" xfId="166" applyFont="1" applyBorder="1" applyAlignment="1" applyProtection="1">
      <alignment horizontal="right"/>
      <protection locked="0"/>
    </xf>
    <xf numFmtId="0" fontId="4" fillId="8" borderId="35" xfId="166" applyFont="1" applyFill="1" applyBorder="1" applyAlignment="1">
      <alignment horizontal="right"/>
    </xf>
    <xf numFmtId="0" fontId="4" fillId="0" borderId="35" xfId="166" applyFont="1" applyBorder="1" applyProtection="1">
      <protection locked="0"/>
    </xf>
    <xf numFmtId="0" fontId="4" fillId="0" borderId="35" xfId="166" applyFont="1" applyBorder="1" applyAlignment="1" applyProtection="1">
      <alignment wrapText="1"/>
      <protection locked="0"/>
    </xf>
    <xf numFmtId="0" fontId="20" fillId="0" borderId="35" xfId="166" applyFont="1" applyBorder="1" applyAlignment="1">
      <alignment horizontal="right"/>
    </xf>
    <xf numFmtId="0" fontId="20" fillId="8" borderId="35" xfId="166" applyFont="1" applyFill="1" applyBorder="1" applyAlignment="1">
      <alignment horizontal="right"/>
    </xf>
    <xf numFmtId="0" fontId="21" fillId="0" borderId="35" xfId="143" applyFont="1" applyBorder="1" applyAlignment="1" applyProtection="1">
      <alignment horizontal="center" vertical="center" wrapText="1"/>
      <protection locked="0"/>
    </xf>
    <xf numFmtId="0" fontId="21" fillId="10" borderId="35" xfId="143" applyFont="1" applyFill="1" applyBorder="1" applyAlignment="1">
      <alignment horizontal="center" vertical="center" wrapText="1"/>
    </xf>
    <xf numFmtId="0" fontId="21" fillId="8" borderId="35" xfId="143" applyFont="1" applyFill="1" applyBorder="1" applyAlignment="1">
      <alignment horizontal="center" vertical="center" wrapText="1"/>
    </xf>
    <xf numFmtId="0" fontId="20" fillId="10" borderId="35" xfId="143" applyFont="1" applyFill="1" applyBorder="1" applyAlignment="1">
      <alignment horizontal="center" vertical="center"/>
    </xf>
    <xf numFmtId="0" fontId="20" fillId="10" borderId="35" xfId="143" applyFont="1" applyFill="1" applyBorder="1" applyAlignment="1">
      <alignment horizontal="center" vertical="center" wrapText="1"/>
    </xf>
    <xf numFmtId="0" fontId="20" fillId="8" borderId="35" xfId="143" applyFont="1" applyFill="1" applyBorder="1" applyAlignment="1">
      <alignment horizontal="center" vertical="center" wrapText="1"/>
    </xf>
    <xf numFmtId="0" fontId="21" fillId="0" borderId="35" xfId="143" applyFont="1" applyBorder="1" applyAlignment="1" applyProtection="1">
      <alignment horizontal="center" vertical="center"/>
      <protection locked="0"/>
    </xf>
    <xf numFmtId="0" fontId="21" fillId="8" borderId="35" xfId="143" applyFont="1" applyFill="1" applyBorder="1" applyAlignment="1">
      <alignment horizontal="center" vertical="center"/>
    </xf>
    <xf numFmtId="0" fontId="21" fillId="0" borderId="35" xfId="143" applyFont="1" applyBorder="1" applyAlignment="1">
      <alignment horizontal="center" vertical="center" wrapText="1"/>
    </xf>
    <xf numFmtId="0" fontId="20" fillId="8" borderId="35" xfId="143" applyFont="1" applyFill="1" applyBorder="1" applyAlignment="1">
      <alignment horizontal="center" vertical="center"/>
    </xf>
    <xf numFmtId="0" fontId="78" fillId="0" borderId="36" xfId="141" applyFont="1" applyBorder="1" applyAlignment="1">
      <alignment vertical="center" wrapText="1"/>
    </xf>
    <xf numFmtId="49" fontId="78" fillId="0" borderId="36" xfId="141" applyNumberFormat="1" applyFont="1" applyBorder="1" applyAlignment="1">
      <alignment vertical="center" wrapText="1"/>
    </xf>
    <xf numFmtId="49" fontId="78" fillId="0" borderId="36" xfId="141" applyNumberFormat="1" applyFont="1" applyBorder="1" applyAlignment="1">
      <alignment vertical="center"/>
    </xf>
    <xf numFmtId="0" fontId="4" fillId="0" borderId="35" xfId="0" applyFont="1" applyBorder="1" applyAlignment="1" applyProtection="1">
      <alignment vertical="center" wrapText="1"/>
      <protection locked="0"/>
    </xf>
    <xf numFmtId="0" fontId="4" fillId="0" borderId="1" xfId="166" applyFont="1" applyBorder="1" applyAlignment="1" applyProtection="1">
      <alignment horizontal="right"/>
      <protection locked="0"/>
    </xf>
    <xf numFmtId="0" fontId="4" fillId="8" borderId="1" xfId="166" applyFont="1" applyFill="1" applyBorder="1" applyAlignment="1">
      <alignment horizontal="right"/>
    </xf>
    <xf numFmtId="0" fontId="4" fillId="0" borderId="1" xfId="166" applyFont="1" applyBorder="1" applyProtection="1">
      <protection locked="0"/>
    </xf>
    <xf numFmtId="0" fontId="20" fillId="8" borderId="1" xfId="166" applyFont="1" applyFill="1" applyBorder="1" applyAlignment="1">
      <alignment horizontal="right"/>
    </xf>
    <xf numFmtId="0" fontId="20" fillId="10" borderId="1" xfId="166" applyFont="1" applyFill="1" applyBorder="1" applyAlignment="1">
      <alignment horizontal="right"/>
    </xf>
    <xf numFmtId="0" fontId="4" fillId="10" borderId="1" xfId="166" applyFont="1" applyFill="1" applyBorder="1" applyAlignment="1">
      <alignment horizontal="right"/>
    </xf>
    <xf numFmtId="0" fontId="4" fillId="7" borderId="1" xfId="166" applyFont="1" applyFill="1" applyBorder="1" applyAlignment="1">
      <alignment horizontal="right"/>
    </xf>
    <xf numFmtId="0" fontId="4" fillId="0" borderId="1" xfId="166" applyFont="1" applyBorder="1" applyAlignment="1">
      <alignment horizontal="right"/>
    </xf>
    <xf numFmtId="0" fontId="4" fillId="7" borderId="1" xfId="166" applyFont="1" applyFill="1" applyBorder="1" applyAlignment="1" applyProtection="1">
      <alignment horizontal="right"/>
      <protection locked="0"/>
    </xf>
    <xf numFmtId="0" fontId="4" fillId="0" borderId="1" xfId="138" applyFont="1" applyBorder="1" applyAlignment="1" applyProtection="1">
      <alignment horizontal="right"/>
      <protection locked="0"/>
    </xf>
    <xf numFmtId="0" fontId="4" fillId="0" borderId="1" xfId="138" applyFont="1" applyBorder="1" applyProtection="1">
      <protection locked="0"/>
    </xf>
    <xf numFmtId="49" fontId="50" fillId="0" borderId="0" xfId="0" applyNumberFormat="1" applyFont="1" applyAlignment="1">
      <alignment wrapText="1"/>
    </xf>
    <xf numFmtId="2" fontId="79" fillId="0" borderId="36" xfId="0" applyNumberFormat="1" applyFont="1" applyBorder="1"/>
    <xf numFmtId="0" fontId="77" fillId="39" borderId="0" xfId="141" applyFont="1" applyFill="1"/>
    <xf numFmtId="0" fontId="78" fillId="39" borderId="0" xfId="141" applyFont="1" applyFill="1"/>
    <xf numFmtId="0" fontId="78" fillId="39" borderId="0" xfId="141" applyFont="1" applyFill="1" applyAlignment="1">
      <alignment wrapText="1"/>
    </xf>
    <xf numFmtId="0" fontId="78" fillId="0" borderId="0" xfId="141" applyFont="1" applyAlignment="1">
      <alignment horizontal="right"/>
    </xf>
    <xf numFmtId="2" fontId="80" fillId="0" borderId="0" xfId="0" applyNumberFormat="1" applyFont="1"/>
    <xf numFmtId="0" fontId="77" fillId="39" borderId="36" xfId="141" applyFont="1" applyFill="1" applyBorder="1" applyAlignment="1">
      <alignment horizontal="center" vertical="center"/>
    </xf>
    <xf numFmtId="49" fontId="78" fillId="39" borderId="36" xfId="141" applyNumberFormat="1" applyFont="1" applyFill="1" applyBorder="1" applyAlignment="1">
      <alignment vertical="center"/>
    </xf>
    <xf numFmtId="0" fontId="78" fillId="39" borderId="36" xfId="141" applyFont="1" applyFill="1" applyBorder="1" applyAlignment="1">
      <alignment vertical="center"/>
    </xf>
    <xf numFmtId="49" fontId="78" fillId="39" borderId="36" xfId="141" applyNumberFormat="1" applyFont="1" applyFill="1" applyBorder="1" applyAlignment="1">
      <alignment vertical="center" wrapText="1"/>
    </xf>
    <xf numFmtId="0" fontId="78" fillId="39" borderId="36" xfId="141" applyFont="1" applyFill="1" applyBorder="1" applyAlignment="1">
      <alignment vertical="center" wrapText="1"/>
    </xf>
    <xf numFmtId="0" fontId="78" fillId="0" borderId="37" xfId="141" applyFont="1" applyBorder="1" applyAlignment="1">
      <alignment horizontal="right"/>
    </xf>
    <xf numFmtId="2" fontId="80" fillId="0" borderId="38" xfId="0" applyNumberFormat="1" applyFont="1" applyBorder="1"/>
    <xf numFmtId="0" fontId="4" fillId="0" borderId="35" xfId="0" applyFont="1" applyBorder="1"/>
    <xf numFmtId="0" fontId="78" fillId="39" borderId="39" xfId="141" applyFont="1" applyFill="1" applyBorder="1" applyAlignment="1">
      <alignment vertical="center" wrapText="1"/>
    </xf>
    <xf numFmtId="0" fontId="78" fillId="39" borderId="0" xfId="141" applyFont="1" applyFill="1" applyAlignment="1">
      <alignment vertical="center" wrapText="1"/>
    </xf>
    <xf numFmtId="0" fontId="80" fillId="0" borderId="40" xfId="0" applyFont="1" applyBorder="1"/>
    <xf numFmtId="0" fontId="78" fillId="39" borderId="36" xfId="141" applyFont="1" applyFill="1" applyBorder="1"/>
    <xf numFmtId="4" fontId="82" fillId="0" borderId="36" xfId="0" applyNumberFormat="1" applyFont="1" applyBorder="1" applyAlignment="1">
      <alignment horizontal="right"/>
    </xf>
    <xf numFmtId="2" fontId="80" fillId="0" borderId="40" xfId="0" applyNumberFormat="1" applyFont="1" applyBorder="1"/>
    <xf numFmtId="0" fontId="77" fillId="39" borderId="36" xfId="141" applyFont="1" applyFill="1" applyBorder="1" applyAlignment="1">
      <alignment horizontal="center" vertical="center" wrapText="1"/>
    </xf>
    <xf numFmtId="0" fontId="81" fillId="0" borderId="36" xfId="0" applyFont="1" applyBorder="1" applyAlignment="1">
      <alignment horizontal="right"/>
    </xf>
    <xf numFmtId="0" fontId="81" fillId="0" borderId="40" xfId="0" applyFont="1" applyBorder="1"/>
    <xf numFmtId="0" fontId="3" fillId="0" borderId="35" xfId="0" applyFont="1" applyBorder="1"/>
    <xf numFmtId="0" fontId="80" fillId="0" borderId="0" xfId="0" applyFont="1"/>
    <xf numFmtId="4" fontId="4" fillId="0" borderId="35" xfId="0" applyNumberFormat="1" applyFont="1" applyBorder="1"/>
    <xf numFmtId="0" fontId="82" fillId="0" borderId="36" xfId="0" applyFont="1" applyBorder="1" applyAlignment="1">
      <alignment horizontal="left" wrapText="1"/>
    </xf>
    <xf numFmtId="0" fontId="80" fillId="0" borderId="36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0" fillId="0" borderId="40" xfId="0" applyFont="1" applyBorder="1" applyAlignment="1">
      <alignment horizontal="right"/>
    </xf>
    <xf numFmtId="0" fontId="80" fillId="0" borderId="35" xfId="0" applyFont="1" applyBorder="1"/>
    <xf numFmtId="0" fontId="83" fillId="0" borderId="36" xfId="0" applyFont="1" applyBorder="1" applyAlignment="1">
      <alignment horizontal="left" vertical="center" wrapText="1"/>
    </xf>
    <xf numFmtId="0" fontId="3" fillId="0" borderId="1" xfId="0" applyFont="1" applyBorder="1"/>
    <xf numFmtId="0" fontId="84" fillId="0" borderId="35" xfId="0" applyFont="1" applyBorder="1" applyAlignment="1">
      <alignment wrapText="1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95" applyFont="1" applyAlignment="1">
      <alignment horizontal="left" wrapText="1"/>
    </xf>
    <xf numFmtId="0" fontId="7" fillId="7" borderId="1" xfId="166" applyFont="1" applyFill="1" applyBorder="1" applyAlignment="1">
      <alignment horizontal="center" vertical="center"/>
    </xf>
    <xf numFmtId="0" fontId="19" fillId="7" borderId="1" xfId="166" applyFont="1" applyFill="1" applyBorder="1" applyAlignment="1">
      <alignment horizontal="center" vertical="center" wrapText="1"/>
    </xf>
    <xf numFmtId="0" fontId="7" fillId="7" borderId="21" xfId="166" applyFont="1" applyFill="1" applyBorder="1" applyAlignment="1">
      <alignment horizontal="center" vertical="center" wrapText="1"/>
    </xf>
    <xf numFmtId="0" fontId="7" fillId="7" borderId="23" xfId="166" applyFont="1" applyFill="1" applyBorder="1" applyAlignment="1">
      <alignment horizontal="center" vertical="center" wrapText="1"/>
    </xf>
    <xf numFmtId="0" fontId="7" fillId="7" borderId="24" xfId="166" applyFont="1" applyFill="1" applyBorder="1" applyAlignment="1">
      <alignment horizontal="center" vertical="center" wrapText="1"/>
    </xf>
    <xf numFmtId="0" fontId="7" fillId="7" borderId="22" xfId="166" applyFont="1" applyFill="1" applyBorder="1" applyAlignment="1">
      <alignment horizontal="center" vertical="center" wrapText="1"/>
    </xf>
    <xf numFmtId="0" fontId="7" fillId="7" borderId="17" xfId="166" applyFont="1" applyFill="1" applyBorder="1" applyAlignment="1">
      <alignment horizontal="center" vertical="center" wrapText="1"/>
    </xf>
    <xf numFmtId="0" fontId="7" fillId="7" borderId="15" xfId="166" applyFont="1" applyFill="1" applyBorder="1" applyAlignment="1">
      <alignment horizontal="center" vertical="center" wrapText="1"/>
    </xf>
    <xf numFmtId="0" fontId="19" fillId="7" borderId="1" xfId="166" applyFont="1" applyFill="1" applyBorder="1" applyAlignment="1">
      <alignment horizontal="left" vertical="center"/>
    </xf>
    <xf numFmtId="0" fontId="19" fillId="7" borderId="1" xfId="166" applyFont="1" applyFill="1" applyBorder="1" applyAlignment="1">
      <alignment horizontal="left" vertical="center" wrapText="1"/>
    </xf>
    <xf numFmtId="0" fontId="19" fillId="7" borderId="1" xfId="166" applyFont="1" applyFill="1" applyBorder="1" applyAlignment="1">
      <alignment vertical="center" wrapText="1"/>
    </xf>
    <xf numFmtId="0" fontId="20" fillId="0" borderId="1" xfId="166" applyFont="1" applyBorder="1" applyAlignment="1">
      <alignment horizontal="left" vertical="center" wrapText="1"/>
    </xf>
    <xf numFmtId="0" fontId="19" fillId="7" borderId="1" xfId="166" applyFont="1" applyFill="1" applyBorder="1" applyAlignment="1">
      <alignment horizontal="center" vertical="center"/>
    </xf>
    <xf numFmtId="0" fontId="19" fillId="7" borderId="1" xfId="166" applyFont="1" applyFill="1" applyBorder="1" applyAlignment="1">
      <alignment horizontal="center" vertical="center" textRotation="90" wrapText="1"/>
    </xf>
    <xf numFmtId="0" fontId="7" fillId="7" borderId="1" xfId="166" applyFont="1" applyFill="1" applyBorder="1" applyAlignment="1">
      <alignment horizontal="center" vertical="center" wrapText="1"/>
    </xf>
    <xf numFmtId="0" fontId="19" fillId="7" borderId="1" xfId="166" applyFont="1" applyFill="1" applyBorder="1" applyAlignment="1" applyProtection="1">
      <alignment horizontal="center" vertical="center" wrapText="1"/>
      <protection locked="0"/>
    </xf>
    <xf numFmtId="0" fontId="19" fillId="7" borderId="1" xfId="166" applyFont="1" applyFill="1" applyBorder="1" applyAlignment="1" applyProtection="1">
      <alignment horizontal="left" vertical="center"/>
      <protection locked="0"/>
    </xf>
    <xf numFmtId="0" fontId="7" fillId="7" borderId="1" xfId="143" applyFont="1" applyFill="1" applyBorder="1" applyAlignment="1">
      <alignment horizontal="center" vertical="center"/>
    </xf>
    <xf numFmtId="0" fontId="7" fillId="7" borderId="1" xfId="143" applyFont="1" applyFill="1" applyBorder="1" applyAlignment="1">
      <alignment horizontal="center" vertical="center" wrapText="1"/>
    </xf>
    <xf numFmtId="0" fontId="4" fillId="7" borderId="1" xfId="143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0" xfId="143" applyFont="1" applyAlignment="1">
      <alignment horizontal="center"/>
    </xf>
    <xf numFmtId="0" fontId="4" fillId="7" borderId="1" xfId="166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121" applyFont="1" applyAlignment="1">
      <alignment horizontal="left"/>
    </xf>
    <xf numFmtId="0" fontId="4" fillId="0" borderId="0" xfId="121" applyFont="1" applyAlignment="1">
      <alignment horizontal="left"/>
    </xf>
    <xf numFmtId="0" fontId="0" fillId="0" borderId="4" xfId="141" applyFont="1" applyBorder="1" applyAlignment="1">
      <alignment horizontal="center" wrapText="1"/>
    </xf>
    <xf numFmtId="0" fontId="0" fillId="0" borderId="5" xfId="141" applyFont="1" applyBorder="1" applyAlignment="1">
      <alignment horizontal="center" wrapText="1"/>
    </xf>
    <xf numFmtId="0" fontId="0" fillId="0" borderId="7" xfId="141" applyFont="1" applyBorder="1" applyAlignment="1">
      <alignment horizontal="center" vertical="center" wrapText="1"/>
    </xf>
    <xf numFmtId="0" fontId="0" fillId="0" borderId="8" xfId="141" applyFont="1" applyBorder="1" applyAlignment="1">
      <alignment horizontal="center" vertical="center" wrapText="1"/>
    </xf>
    <xf numFmtId="0" fontId="0" fillId="0" borderId="9" xfId="141" applyFont="1" applyBorder="1" applyAlignment="1">
      <alignment horizontal="center" vertical="center" wrapText="1"/>
    </xf>
    <xf numFmtId="0" fontId="0" fillId="0" borderId="4" xfId="141" applyFont="1" applyBorder="1" applyAlignment="1">
      <alignment horizontal="center" vertical="center"/>
    </xf>
    <xf numFmtId="0" fontId="0" fillId="0" borderId="14" xfId="141" applyFont="1" applyBorder="1" applyAlignment="1">
      <alignment horizontal="center" vertical="center"/>
    </xf>
    <xf numFmtId="0" fontId="0" fillId="0" borderId="3" xfId="141" applyFont="1" applyBorder="1" applyAlignment="1">
      <alignment horizontal="center" vertical="center" wrapText="1"/>
    </xf>
    <xf numFmtId="0" fontId="0" fillId="0" borderId="6" xfId="141" applyFont="1" applyBorder="1" applyAlignment="1">
      <alignment horizontal="center" vertical="center" wrapText="1"/>
    </xf>
    <xf numFmtId="0" fontId="5" fillId="0" borderId="3" xfId="141" applyFont="1" applyBorder="1" applyAlignment="1">
      <alignment horizontal="center" vertical="center" wrapText="1"/>
    </xf>
    <xf numFmtId="0" fontId="5" fillId="0" borderId="16" xfId="141" applyFont="1" applyBorder="1" applyAlignment="1">
      <alignment horizontal="center" vertical="center" wrapText="1"/>
    </xf>
    <xf numFmtId="0" fontId="5" fillId="0" borderId="6" xfId="141" applyFont="1" applyBorder="1" applyAlignment="1">
      <alignment horizontal="center" vertical="center" wrapText="1"/>
    </xf>
    <xf numFmtId="0" fontId="77" fillId="0" borderId="36" xfId="14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7" fillId="39" borderId="36" xfId="141" applyFont="1" applyFill="1" applyBorder="1" applyAlignment="1">
      <alignment horizontal="center" vertical="center"/>
    </xf>
    <xf numFmtId="0" fontId="0" fillId="39" borderId="0" xfId="0" applyFill="1"/>
    <xf numFmtId="0" fontId="81" fillId="0" borderId="36" xfId="0" applyFont="1" applyBorder="1"/>
    <xf numFmtId="0" fontId="3" fillId="0" borderId="4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</cellXfs>
  <cellStyles count="185">
    <cellStyle name="20% - Accent1 2" xfId="29" xr:uid="{00000000-0005-0000-0000-000000000000}"/>
    <cellStyle name="20% - Accent1 2 2" xfId="10" xr:uid="{00000000-0005-0000-0000-000001000000}"/>
    <cellStyle name="20% - Accent1 3" xfId="30" xr:uid="{00000000-0005-0000-0000-000002000000}"/>
    <cellStyle name="20% - Accent1 3 2" xfId="31" xr:uid="{00000000-0005-0000-0000-000003000000}"/>
    <cellStyle name="20% - Accent1 4" xfId="1" xr:uid="{00000000-0005-0000-0000-000004000000}"/>
    <cellStyle name="20% - Accent1 4 2" xfId="33" xr:uid="{00000000-0005-0000-0000-000005000000}"/>
    <cellStyle name="20% - Accent2 2" xfId="34" xr:uid="{00000000-0005-0000-0000-000006000000}"/>
    <cellStyle name="20% - Accent2 2 2" xfId="35" xr:uid="{00000000-0005-0000-0000-000007000000}"/>
    <cellStyle name="20% - Accent2 3" xfId="22" xr:uid="{00000000-0005-0000-0000-000008000000}"/>
    <cellStyle name="20% - Accent2 3 2" xfId="37" xr:uid="{00000000-0005-0000-0000-000009000000}"/>
    <cellStyle name="20% - Accent2 4" xfId="24" xr:uid="{00000000-0005-0000-0000-00000A000000}"/>
    <cellStyle name="20% - Accent2 4 2" xfId="6" xr:uid="{00000000-0005-0000-0000-00000B000000}"/>
    <cellStyle name="20% - Accent3 2" xfId="12" xr:uid="{00000000-0005-0000-0000-00000C000000}"/>
    <cellStyle name="20% - Accent3 2 2" xfId="15" xr:uid="{00000000-0005-0000-0000-00000D000000}"/>
    <cellStyle name="20% - Accent3 3" xfId="13" xr:uid="{00000000-0005-0000-0000-00000E000000}"/>
    <cellStyle name="20% - Accent3 3 2" xfId="39" xr:uid="{00000000-0005-0000-0000-00000F000000}"/>
    <cellStyle name="20% - Accent3 4" xfId="40" xr:uid="{00000000-0005-0000-0000-000010000000}"/>
    <cellStyle name="20% - Accent3 4 2" xfId="41" xr:uid="{00000000-0005-0000-0000-000011000000}"/>
    <cellStyle name="20% - Accent4 2" xfId="42" xr:uid="{00000000-0005-0000-0000-000012000000}"/>
    <cellStyle name="20% - Accent4 2 2" xfId="43" xr:uid="{00000000-0005-0000-0000-000013000000}"/>
    <cellStyle name="20% - Accent4 3" xfId="44" xr:uid="{00000000-0005-0000-0000-000014000000}"/>
    <cellStyle name="20% - Accent4 3 2" xfId="45" xr:uid="{00000000-0005-0000-0000-000015000000}"/>
    <cellStyle name="20% - Accent4 4" xfId="46" xr:uid="{00000000-0005-0000-0000-000016000000}"/>
    <cellStyle name="20% - Accent4 4 2" xfId="47" xr:uid="{00000000-0005-0000-0000-000017000000}"/>
    <cellStyle name="20% - Accent5 2" xfId="48" xr:uid="{00000000-0005-0000-0000-000018000000}"/>
    <cellStyle name="20% - Accent5 2 2" xfId="49" xr:uid="{00000000-0005-0000-0000-000019000000}"/>
    <cellStyle name="20% - Accent5 3" xfId="50" xr:uid="{00000000-0005-0000-0000-00001A000000}"/>
    <cellStyle name="20% - Accent5 3 2" xfId="25" xr:uid="{00000000-0005-0000-0000-00001B000000}"/>
    <cellStyle name="20% - Accent5 4" xfId="52" xr:uid="{00000000-0005-0000-0000-00001C000000}"/>
    <cellStyle name="20% - Accent5 4 2" xfId="53" xr:uid="{00000000-0005-0000-0000-00001D000000}"/>
    <cellStyle name="20% - Accent6 2" xfId="54" xr:uid="{00000000-0005-0000-0000-00001E000000}"/>
    <cellStyle name="20% - Accent6 2 2" xfId="55" xr:uid="{00000000-0005-0000-0000-00001F000000}"/>
    <cellStyle name="20% - Accent6 3" xfId="20" xr:uid="{00000000-0005-0000-0000-000020000000}"/>
    <cellStyle name="20% - Accent6 3 2" xfId="57" xr:uid="{00000000-0005-0000-0000-000021000000}"/>
    <cellStyle name="20% - Accent6 4" xfId="58" xr:uid="{00000000-0005-0000-0000-000022000000}"/>
    <cellStyle name="20% - Accent6 4 2" xfId="8" xr:uid="{00000000-0005-0000-0000-000023000000}"/>
    <cellStyle name="40% - Accent1 2" xfId="59" xr:uid="{00000000-0005-0000-0000-000024000000}"/>
    <cellStyle name="40% - Accent1 2 2" xfId="60" xr:uid="{00000000-0005-0000-0000-000025000000}"/>
    <cellStyle name="40% - Accent1 3" xfId="61" xr:uid="{00000000-0005-0000-0000-000026000000}"/>
    <cellStyle name="40% - Accent1 3 2" xfId="62" xr:uid="{00000000-0005-0000-0000-000027000000}"/>
    <cellStyle name="40% - Accent1 4" xfId="36" xr:uid="{00000000-0005-0000-0000-000028000000}"/>
    <cellStyle name="40% - Accent1 4 2" xfId="63" xr:uid="{00000000-0005-0000-0000-000029000000}"/>
    <cellStyle name="40% - Accent2 2" xfId="64" xr:uid="{00000000-0005-0000-0000-00002A000000}"/>
    <cellStyle name="40% - Accent2 2 2" xfId="65" xr:uid="{00000000-0005-0000-0000-00002B000000}"/>
    <cellStyle name="40% - Accent2 3" xfId="66" xr:uid="{00000000-0005-0000-0000-00002C000000}"/>
    <cellStyle name="40% - Accent2 3 2" xfId="67" xr:uid="{00000000-0005-0000-0000-00002D000000}"/>
    <cellStyle name="40% - Accent2 4" xfId="5" xr:uid="{00000000-0005-0000-0000-00002E000000}"/>
    <cellStyle name="40% - Accent2 4 2" xfId="68" xr:uid="{00000000-0005-0000-0000-00002F000000}"/>
    <cellStyle name="40% - Accent3 2" xfId="69" xr:uid="{00000000-0005-0000-0000-000030000000}"/>
    <cellStyle name="40% - Accent3 2 2" xfId="71" xr:uid="{00000000-0005-0000-0000-000031000000}"/>
    <cellStyle name="40% - Accent3 3" xfId="72" xr:uid="{00000000-0005-0000-0000-000032000000}"/>
    <cellStyle name="40% - Accent3 3 2" xfId="73" xr:uid="{00000000-0005-0000-0000-000033000000}"/>
    <cellStyle name="40% - Accent3 4" xfId="74" xr:uid="{00000000-0005-0000-0000-000034000000}"/>
    <cellStyle name="40% - Accent3 4 2" xfId="75" xr:uid="{00000000-0005-0000-0000-000035000000}"/>
    <cellStyle name="40% - Accent4 2" xfId="76" xr:uid="{00000000-0005-0000-0000-000036000000}"/>
    <cellStyle name="40% - Accent4 2 2" xfId="78" xr:uid="{00000000-0005-0000-0000-000037000000}"/>
    <cellStyle name="40% - Accent4 3" xfId="79" xr:uid="{00000000-0005-0000-0000-000038000000}"/>
    <cellStyle name="40% - Accent4 3 2" xfId="81" xr:uid="{00000000-0005-0000-0000-000039000000}"/>
    <cellStyle name="40% - Accent4 4" xfId="77" xr:uid="{00000000-0005-0000-0000-00003A000000}"/>
    <cellStyle name="40% - Accent4 4 2" xfId="83" xr:uid="{00000000-0005-0000-0000-00003B000000}"/>
    <cellStyle name="40% - Accent5 2" xfId="84" xr:uid="{00000000-0005-0000-0000-00003C000000}"/>
    <cellStyle name="40% - Accent5 2 2" xfId="85" xr:uid="{00000000-0005-0000-0000-00003D000000}"/>
    <cellStyle name="40% - Accent5 3" xfId="86" xr:uid="{00000000-0005-0000-0000-00003E000000}"/>
    <cellStyle name="40% - Accent5 3 2" xfId="88" xr:uid="{00000000-0005-0000-0000-00003F000000}"/>
    <cellStyle name="40% - Accent5 4" xfId="80" xr:uid="{00000000-0005-0000-0000-000040000000}"/>
    <cellStyle name="40% - Accent5 4 2" xfId="2" xr:uid="{00000000-0005-0000-0000-000041000000}"/>
    <cellStyle name="40% - Accent6 2" xfId="89" xr:uid="{00000000-0005-0000-0000-000042000000}"/>
    <cellStyle name="40% - Accent6 2 2" xfId="90" xr:uid="{00000000-0005-0000-0000-000043000000}"/>
    <cellStyle name="40% - Accent6 3" xfId="91" xr:uid="{00000000-0005-0000-0000-000044000000}"/>
    <cellStyle name="40% - Accent6 3 2" xfId="23" xr:uid="{00000000-0005-0000-0000-000045000000}"/>
    <cellStyle name="40% - Accent6 4" xfId="82" xr:uid="{00000000-0005-0000-0000-000046000000}"/>
    <cellStyle name="40% - Accent6 4 2" xfId="92" xr:uid="{00000000-0005-0000-0000-000047000000}"/>
    <cellStyle name="60% - Accent1 2" xfId="93" xr:uid="{00000000-0005-0000-0000-000048000000}"/>
    <cellStyle name="60% - Accent2 2" xfId="94" xr:uid="{00000000-0005-0000-0000-000049000000}"/>
    <cellStyle name="60% - Accent3 2" xfId="19" xr:uid="{00000000-0005-0000-0000-00004A000000}"/>
    <cellStyle name="60% - Accent4 2" xfId="96" xr:uid="{00000000-0005-0000-0000-00004B000000}"/>
    <cellStyle name="60% - Accent5 2" xfId="97" xr:uid="{00000000-0005-0000-0000-00004C000000}"/>
    <cellStyle name="60% - Accent6 2" xfId="98" xr:uid="{00000000-0005-0000-0000-00004D000000}"/>
    <cellStyle name="Accent1 - 20%" xfId="17" xr:uid="{00000000-0005-0000-0000-00004E000000}"/>
    <cellStyle name="Accent1 - 40%" xfId="99" xr:uid="{00000000-0005-0000-0000-00004F000000}"/>
    <cellStyle name="Accent1 - 60%" xfId="100" xr:uid="{00000000-0005-0000-0000-000050000000}"/>
    <cellStyle name="Accent1 2" xfId="101" xr:uid="{00000000-0005-0000-0000-000051000000}"/>
    <cellStyle name="Accent2 - 20%" xfId="103" xr:uid="{00000000-0005-0000-0000-000052000000}"/>
    <cellStyle name="Accent2 - 40%" xfId="4" xr:uid="{00000000-0005-0000-0000-000053000000}"/>
    <cellStyle name="Accent2 - 60%" xfId="104" xr:uid="{00000000-0005-0000-0000-000054000000}"/>
    <cellStyle name="Accent2 2" xfId="105" xr:uid="{00000000-0005-0000-0000-000055000000}"/>
    <cellStyle name="Accent3 - 20%" xfId="107" xr:uid="{00000000-0005-0000-0000-000056000000}"/>
    <cellStyle name="Accent3 - 40%" xfId="108" xr:uid="{00000000-0005-0000-0000-000057000000}"/>
    <cellStyle name="Accent3 - 60%" xfId="109" xr:uid="{00000000-0005-0000-0000-000058000000}"/>
    <cellStyle name="Accent3 2" xfId="110" xr:uid="{00000000-0005-0000-0000-000059000000}"/>
    <cellStyle name="Accent4 - 20%" xfId="111" xr:uid="{00000000-0005-0000-0000-00005A000000}"/>
    <cellStyle name="Accent4 - 40%" xfId="112" xr:uid="{00000000-0005-0000-0000-00005B000000}"/>
    <cellStyle name="Accent4 - 60%" xfId="113" xr:uid="{00000000-0005-0000-0000-00005C000000}"/>
    <cellStyle name="Accent4 2" xfId="27" xr:uid="{00000000-0005-0000-0000-00005D000000}"/>
    <cellStyle name="Accent5 - 20%" xfId="9" xr:uid="{00000000-0005-0000-0000-00005E000000}"/>
    <cellStyle name="Accent5 - 40%" xfId="32" xr:uid="{00000000-0005-0000-0000-00005F000000}"/>
    <cellStyle name="Accent5 - 60%" xfId="70" xr:uid="{00000000-0005-0000-0000-000060000000}"/>
    <cellStyle name="Accent5 2" xfId="106" xr:uid="{00000000-0005-0000-0000-000061000000}"/>
    <cellStyle name="Accent6 - 20%" xfId="115" xr:uid="{00000000-0005-0000-0000-000062000000}"/>
    <cellStyle name="Accent6 - 40%" xfId="116" xr:uid="{00000000-0005-0000-0000-000063000000}"/>
    <cellStyle name="Accent6 - 60%" xfId="117" xr:uid="{00000000-0005-0000-0000-000064000000}"/>
    <cellStyle name="Accent6 2" xfId="118" xr:uid="{00000000-0005-0000-0000-000065000000}"/>
    <cellStyle name="Bad 2" xfId="119" xr:uid="{00000000-0005-0000-0000-000066000000}"/>
    <cellStyle name="Calculation 2" xfId="120" xr:uid="{00000000-0005-0000-0000-000067000000}"/>
    <cellStyle name="Check Cell 2" xfId="122" xr:uid="{00000000-0005-0000-0000-000068000000}"/>
    <cellStyle name="Comma 2" xfId="123" xr:uid="{00000000-0005-0000-0000-000069000000}"/>
    <cellStyle name="ContentsHyperlink" xfId="124" xr:uid="{00000000-0005-0000-0000-00006A000000}"/>
    <cellStyle name="Emphasis 1" xfId="125" xr:uid="{00000000-0005-0000-0000-00006B000000}"/>
    <cellStyle name="Emphasis 2" xfId="126" xr:uid="{00000000-0005-0000-0000-00006C000000}"/>
    <cellStyle name="Emphasis 3" xfId="127" xr:uid="{00000000-0005-0000-0000-00006D000000}"/>
    <cellStyle name="Explanatory Text 2" xfId="129" xr:uid="{00000000-0005-0000-0000-00006E000000}"/>
    <cellStyle name="Good" xfId="16" builtinId="26"/>
    <cellStyle name="Good 2" xfId="130" xr:uid="{00000000-0005-0000-0000-000070000000}"/>
    <cellStyle name="Heading 1 2" xfId="131" xr:uid="{00000000-0005-0000-0000-000071000000}"/>
    <cellStyle name="Heading 2 2" xfId="132" xr:uid="{00000000-0005-0000-0000-000072000000}"/>
    <cellStyle name="Heading 3 2" xfId="14" xr:uid="{00000000-0005-0000-0000-000073000000}"/>
    <cellStyle name="Heading 4 2" xfId="38" xr:uid="{00000000-0005-0000-0000-000074000000}"/>
    <cellStyle name="Hyperlink 2" xfId="133" xr:uid="{00000000-0005-0000-0000-000075000000}"/>
    <cellStyle name="Input 2" xfId="134" xr:uid="{00000000-0005-0000-0000-000076000000}"/>
    <cellStyle name="Linked Cell 2" xfId="135" xr:uid="{00000000-0005-0000-0000-000077000000}"/>
    <cellStyle name="Linked Cell 2 2" xfId="136" xr:uid="{00000000-0005-0000-0000-000078000000}"/>
    <cellStyle name="Linked Cell 2 3" xfId="137" xr:uid="{00000000-0005-0000-0000-000079000000}"/>
    <cellStyle name="Linked Cell 3" xfId="87" xr:uid="{00000000-0005-0000-0000-00007A000000}"/>
    <cellStyle name="Neutral" xfId="21" builtinId="28"/>
    <cellStyle name="Neutral 2" xfId="56" xr:uid="{00000000-0005-0000-0000-00007C000000}"/>
    <cellStyle name="Normal" xfId="0" builtinId="0"/>
    <cellStyle name="Normal 10" xfId="138" xr:uid="{00000000-0005-0000-0000-00007E000000}"/>
    <cellStyle name="Normal 11" xfId="139" xr:uid="{00000000-0005-0000-0000-00007F000000}"/>
    <cellStyle name="Normal 12" xfId="121" xr:uid="{00000000-0005-0000-0000-000080000000}"/>
    <cellStyle name="Normal 13" xfId="140" xr:uid="{00000000-0005-0000-0000-000081000000}"/>
    <cellStyle name="Normal 13 2" xfId="180" xr:uid="{71CF9E0B-B5F9-48BE-B196-9815E4FFDB24}"/>
    <cellStyle name="Normal 14" xfId="141" xr:uid="{00000000-0005-0000-0000-000082000000}"/>
    <cellStyle name="Normal 15" xfId="142" xr:uid="{00000000-0005-0000-0000-000083000000}"/>
    <cellStyle name="Normal 2" xfId="143" xr:uid="{00000000-0005-0000-0000-000084000000}"/>
    <cellStyle name="Normal 2 2" xfId="144" xr:uid="{00000000-0005-0000-0000-000085000000}"/>
    <cellStyle name="Normal 2 2 2" xfId="145" xr:uid="{00000000-0005-0000-0000-000086000000}"/>
    <cellStyle name="Normal 2 2 3" xfId="146" xr:uid="{00000000-0005-0000-0000-000087000000}"/>
    <cellStyle name="Normal 2 3" xfId="147" xr:uid="{00000000-0005-0000-0000-000088000000}"/>
    <cellStyle name="Normal 2 4" xfId="148" xr:uid="{00000000-0005-0000-0000-000089000000}"/>
    <cellStyle name="Normal 3" xfId="149" xr:uid="{00000000-0005-0000-0000-00008A000000}"/>
    <cellStyle name="Normal 3 2" xfId="150" xr:uid="{00000000-0005-0000-0000-00008B000000}"/>
    <cellStyle name="Normal 3 2 2" xfId="151" xr:uid="{00000000-0005-0000-0000-00008C000000}"/>
    <cellStyle name="Normal 3 2 3" xfId="152" xr:uid="{00000000-0005-0000-0000-00008D000000}"/>
    <cellStyle name="Normal 3 3" xfId="153" xr:uid="{00000000-0005-0000-0000-00008E000000}"/>
    <cellStyle name="Normal 3 4" xfId="154" xr:uid="{00000000-0005-0000-0000-00008F000000}"/>
    <cellStyle name="Normal 3 5" xfId="28" xr:uid="{00000000-0005-0000-0000-000090000000}"/>
    <cellStyle name="Normal 3 5 2" xfId="178" xr:uid="{C9FB5635-4E1E-4B05-A293-7EEA3D071B47}"/>
    <cellStyle name="Normal 4" xfId="155" xr:uid="{00000000-0005-0000-0000-000091000000}"/>
    <cellStyle name="Normal 4 2" xfId="156" xr:uid="{00000000-0005-0000-0000-000092000000}"/>
    <cellStyle name="Normal 4 3" xfId="157" xr:uid="{00000000-0005-0000-0000-000093000000}"/>
    <cellStyle name="Normal 4 3 2" xfId="181" xr:uid="{9AAEDF9B-43E4-4695-B3F0-E5F841D3A5A3}"/>
    <cellStyle name="Normal 5" xfId="158" xr:uid="{00000000-0005-0000-0000-000094000000}"/>
    <cellStyle name="Normal 5 2" xfId="102" xr:uid="{00000000-0005-0000-0000-000095000000}"/>
    <cellStyle name="Normal 5 2 2" xfId="179" xr:uid="{42BAD549-215F-4EF2-A7FC-3302D8ADCDB7}"/>
    <cellStyle name="Normal 5 3" xfId="182" xr:uid="{0D4BB948-EE56-4C0C-967F-62786D7E0A06}"/>
    <cellStyle name="Normal 6" xfId="159" xr:uid="{00000000-0005-0000-0000-000096000000}"/>
    <cellStyle name="Normal 7" xfId="160" xr:uid="{00000000-0005-0000-0000-000097000000}"/>
    <cellStyle name="Normal 7 2" xfId="3" xr:uid="{00000000-0005-0000-0000-000098000000}"/>
    <cellStyle name="Normal 8" xfId="161" xr:uid="{00000000-0005-0000-0000-000099000000}"/>
    <cellStyle name="Normal 8 2" xfId="183" xr:uid="{0E91B676-E614-4772-96BB-49F538349CD7}"/>
    <cellStyle name="Normal 9" xfId="162" xr:uid="{00000000-0005-0000-0000-00009A000000}"/>
    <cellStyle name="Normal 9 2" xfId="184" xr:uid="{E5B46291-9A18-4A3C-904A-9E378DABC9FC}"/>
    <cellStyle name="Normál_Izvrsenje-PLAN2011" xfId="114" xr:uid="{00000000-0005-0000-0000-00009B000000}"/>
    <cellStyle name="Normal_normativ kadra _ tabel_1 2" xfId="95" xr:uid="{00000000-0005-0000-0000-00009C000000}"/>
    <cellStyle name="Normal_Normativi_Stampanje" xfId="163" xr:uid="{00000000-0005-0000-0000-00009D000000}"/>
    <cellStyle name="Normal_Sheet1" xfId="7" xr:uid="{00000000-0005-0000-0000-00009E000000}"/>
    <cellStyle name="Normal_Starosne grupe 2007" xfId="164" xr:uid="{00000000-0005-0000-0000-00009F000000}"/>
    <cellStyle name="Normal_TAB DZ 1-10" xfId="165" xr:uid="{00000000-0005-0000-0000-0000A0000000}"/>
    <cellStyle name="Normal_TAB DZ 1-10 (1) 2 2" xfId="166" xr:uid="{00000000-0005-0000-0000-0000A1000000}"/>
    <cellStyle name="Normal_TAB DZ 1-10_TAB DZ 2009" xfId="11" xr:uid="{00000000-0005-0000-0000-0000A2000000}"/>
    <cellStyle name="Normal_TAB DZ 11-20" xfId="128" xr:uid="{00000000-0005-0000-0000-0000A3000000}"/>
    <cellStyle name="Normal_TAB DZ 2009" xfId="167" xr:uid="{00000000-0005-0000-0000-0000A4000000}"/>
    <cellStyle name="Note 2" xfId="168" xr:uid="{00000000-0005-0000-0000-0000A5000000}"/>
    <cellStyle name="Note 2 2" xfId="169" xr:uid="{00000000-0005-0000-0000-0000A6000000}"/>
    <cellStyle name="Note 2 3" xfId="170" xr:uid="{00000000-0005-0000-0000-0000A7000000}"/>
    <cellStyle name="Note 3" xfId="171" xr:uid="{00000000-0005-0000-0000-0000A8000000}"/>
    <cellStyle name="Output 2" xfId="172" xr:uid="{00000000-0005-0000-0000-0000A9000000}"/>
    <cellStyle name="Sheet Title" xfId="51" xr:uid="{00000000-0005-0000-0000-0000AA000000}"/>
    <cellStyle name="Student Information" xfId="173" xr:uid="{00000000-0005-0000-0000-0000AB000000}"/>
    <cellStyle name="Student Information - user entered" xfId="174" xr:uid="{00000000-0005-0000-0000-0000AC000000}"/>
    <cellStyle name="Title 2" xfId="26" xr:uid="{00000000-0005-0000-0000-0000AD000000}"/>
    <cellStyle name="Total" xfId="18" builtinId="25"/>
    <cellStyle name="Total 2" xfId="175" xr:uid="{00000000-0005-0000-0000-0000AF000000}"/>
    <cellStyle name="Total 3" xfId="176" xr:uid="{00000000-0005-0000-0000-0000B0000000}"/>
    <cellStyle name="Warning Text 2" xfId="177" xr:uid="{00000000-0005-0000-0000-0000B1000000}"/>
  </cellStyles>
  <dxfs count="11">
    <dxf>
      <alignment wrapText="1"/>
    </dxf>
    <dxf>
      <alignment vertical="center"/>
    </dxf>
    <dxf>
      <alignment horizontal="center"/>
    </dxf>
    <dxf>
      <alignment vertical="center"/>
    </dxf>
    <dxf>
      <alignment horizontal="center"/>
    </dxf>
    <dxf>
      <alignment vertical="center"/>
    </dxf>
    <dxf>
      <alignment horizontal="center"/>
    </dxf>
    <dxf>
      <alignment wrapText="1"/>
    </dxf>
    <dxf>
      <alignment vertical="center"/>
    </dxf>
    <dxf>
      <alignment horizontal="center"/>
    </dxf>
    <dxf>
      <alignment wrapText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5</xdr:row>
      <xdr:rowOff>171450</xdr:rowOff>
    </xdr:from>
    <xdr:to>
      <xdr:col>5</xdr:col>
      <xdr:colOff>409575</xdr:colOff>
      <xdr:row>12</xdr:row>
      <xdr:rowOff>190500</xdr:rowOff>
    </xdr:to>
    <xdr:pic>
      <xdr:nvPicPr>
        <xdr:cNvPr id="1153" name="Picture 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2650" y="1285875"/>
          <a:ext cx="13049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risnik\Downloads\novo%20TABELE%20PZZ%20daca.xlsx" TargetMode="External"/><Relationship Id="rId1" Type="http://schemas.openxmlformats.org/officeDocument/2006/relationships/externalLinkPath" Target="/Users/Korisnik/Downloads/novo%20TABELE%20PZZ%20da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НАСЛОВ"/>
      <sheetName val="Садржај"/>
      <sheetName val="ДЕМОГРАФИЈА"/>
      <sheetName val="ЗДР.РАД. И САРАД."/>
      <sheetName val="СТОМАТОЛОГИЈА"/>
      <sheetName val="АПОТЕКА"/>
      <sheetName val="НЕМЕД.РАДНИЦИ"/>
      <sheetName val="ЗБИРНО КАДРОВИ "/>
      <sheetName val="Usluge_po_sluzbama"/>
      <sheetName val="Zbirna(Pivot)"/>
      <sheetName val="ДИЈАЛИЗА"/>
      <sheetName val="ЛЕКОВИ"/>
      <sheetName val="САНИТЕТСКИ И ПОТРОШНИ МАТЕР "/>
      <sheetName val="РЕАГЕНСИ"/>
      <sheetName val="Прилог 5  РФЗО услуга обележје"/>
      <sheetName val="Прилог 6 РФЗО  атрибути"/>
    </sheetNames>
    <sheetDataSet>
      <sheetData sheetId="0"/>
      <sheetData sheetId="1"/>
      <sheetData sheetId="2"/>
      <sheetData sheetId="3">
        <row r="36">
          <cell r="X36">
            <v>0</v>
          </cell>
          <cell r="Y36">
            <v>0</v>
          </cell>
          <cell r="Z36">
            <v>0</v>
          </cell>
        </row>
      </sheetData>
      <sheetData sheetId="4">
        <row r="15">
          <cell r="N15">
            <v>0</v>
          </cell>
          <cell r="O15">
            <v>0</v>
          </cell>
          <cell r="P15">
            <v>0</v>
          </cell>
        </row>
      </sheetData>
      <sheetData sheetId="5">
        <row r="28">
          <cell r="C28">
            <v>0</v>
          </cell>
          <cell r="F28">
            <v>0</v>
          </cell>
          <cell r="I28">
            <v>0</v>
          </cell>
          <cell r="L28">
            <v>0</v>
          </cell>
        </row>
      </sheetData>
      <sheetData sheetId="6">
        <row r="19">
          <cell r="K19">
            <v>0</v>
          </cell>
          <cell r="L19">
            <v>0</v>
          </cell>
          <cell r="M19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risnik" refreshedDate="45680.345235995374" createdVersion="6" refreshedVersion="8" minRefreshableVersion="3" recordCount="955" xr:uid="{00000000-000A-0000-FFFF-FFFF00000000}">
  <cacheSource type="worksheet">
    <worksheetSource ref="A1:H1004" sheet="Usluge_po_sluzbama"/>
  </cacheSource>
  <cacheFields count="8">
    <cacheField name="Служба" numFmtId="0">
      <sharedItems containsBlank="1"/>
    </cacheField>
    <cacheField name="Категорије" numFmtId="0">
      <sharedItems containsBlank="1"/>
    </cacheField>
    <cacheField name="Шифра услуге" numFmtId="0">
      <sharedItems containsBlank="1" count="428">
        <m/>
        <s v="1100015"/>
        <s v="1100023"/>
        <s v="1100049"/>
        <s v="1100056"/>
        <s v="1000025"/>
        <s v="2200128"/>
        <s v="1100064"/>
        <s v="1100072"/>
        <s v="1100080"/>
        <s v="1100081"/>
        <s v="1200055"/>
        <s v="1000017"/>
        <s v="1200056"/>
        <s v="2200103"/>
        <s v="2200079"/>
        <s v="1000058"/>
        <s v="1000124"/>
        <s v="1000132"/>
        <s v="1000140"/>
        <s v="1000157"/>
        <s v="1000165"/>
        <s v="1000173"/>
        <s v="1000116"/>
        <s v="1200057"/>
        <s v="1000181"/>
        <s v="1000215"/>
        <s v="1000207"/>
        <s v="1100082"/>
        <s v="1100083"/>
        <s v="1100084"/>
        <s v="1100085"/>
        <s v="1900026"/>
        <s v="1900034"/>
        <s v="1900035"/>
        <s v="1900042"/>
        <s v="1700038"/>
        <s v="1700054"/>
        <s v="1700055"/>
        <s v="1100031"/>
        <s v="1100032"/>
        <s v="1100033"/>
        <s v="1100034"/>
        <s v="1300011"/>
        <s v="1300047"/>
        <s v="1300029"/>
        <s v="1300044"/>
        <s v="2200127"/>
        <s v="1300046"/>
        <s v="2200131"/>
        <s v="1300151"/>
        <s v="1300040"/>
        <s v="1300037"/>
        <s v="1300045"/>
        <s v="1300038"/>
        <s v="1300039"/>
        <s v="1300169"/>
        <s v="1300041"/>
        <s v="1300060"/>
        <s v="1300078"/>
        <s v="1300185"/>
        <s v="1300042"/>
        <s v="1300043"/>
        <s v="1300136"/>
        <s v="1300052"/>
        <s v="1300086"/>
        <s v="1300094"/>
        <s v="1300102"/>
        <s v="1300110"/>
        <s v="1300129"/>
        <s v="1300130"/>
        <s v="1300177"/>
        <s v="1200013"/>
        <s v="1200088"/>
        <s v="1200039"/>
        <s v="1200047"/>
        <s v="1200054"/>
        <s v="1200062"/>
        <s v="1200070"/>
        <s v="1000223"/>
        <s v="2200106"/>
        <s v="1200063"/>
        <s v="1200064"/>
        <s v="1200065"/>
        <s v="1000272"/>
        <s v="L000349"/>
        <s v="L012401"/>
        <s v="1000074"/>
        <s v="1700061"/>
        <s v="*планирано на основу ревизије плана из 2024. године"/>
        <s v="L000018"/>
        <s v="L000026"/>
        <s v="L000034"/>
        <s v="L000042"/>
        <s v="L014019"/>
        <s v="L014027"/>
        <s v="L014084"/>
        <s v="L014100"/>
        <s v="L014105"/>
        <s v="L014118"/>
        <s v="L014142"/>
        <s v="L014159"/>
        <s v="L014183"/>
        <s v="L014209"/>
        <s v="L030890"/>
        <s v="L014332"/>
        <s v="L014415"/>
        <s v="L014423"/>
        <s v="L014431"/>
        <s v="L014696"/>
        <s v="L014704"/>
        <s v="L014712"/>
        <s v="L014720"/>
        <s v="L014738"/>
        <s v="L014746"/>
        <s v="L014795"/>
        <s v="L015040"/>
        <s v="L015057"/>
        <s v="L015214"/>
        <s v="L015271"/>
        <s v="L001040"/>
        <s v="L001248"/>
        <s v="L001644"/>
        <s v="L000208"/>
        <s v="L000216"/>
        <s v="L000224"/>
        <s v="L000265"/>
        <s v="L000307"/>
        <s v="L002535"/>
        <s v="L000356"/>
        <s v="L000414"/>
        <s v="L002774"/>
        <s v="L000521"/>
        <s v="L000570"/>
        <s v="L000588"/>
        <s v="L000596"/>
        <s v="L000604"/>
        <s v="L000612"/>
        <s v="L000620"/>
        <s v="L000638"/>
        <s v="L000653"/>
        <s v="L000661"/>
        <s v="L000745"/>
        <s v="L008516"/>
        <s v="L006262"/>
        <s v="L001057"/>
        <s v="L001081"/>
        <s v="L001180"/>
        <s v="L001198"/>
        <s v="L001255"/>
        <s v="L001651"/>
        <s v="L001891"/>
        <s v="L001917"/>
        <s v="L002055"/>
        <s v="L002089"/>
        <s v="L002493"/>
        <s v="L002543"/>
        <s v="L002618"/>
        <s v="L002667"/>
        <s v="L002766"/>
        <s v="L002816"/>
        <s v="L002824"/>
        <s v="L002832"/>
        <s v="L002840"/>
        <s v="L002857"/>
        <s v="L002873"/>
        <s v="L003749"/>
        <s v="L003780"/>
        <s v="L003798"/>
        <s v="L003954"/>
        <s v="L003962"/>
        <s v="L004234"/>
        <s v="L004317"/>
        <s v="L004416"/>
        <s v="L004655"/>
        <s v="L004812"/>
        <s v="L004853"/>
        <s v="L004879"/>
        <s v="L005439"/>
        <s v="L005843"/>
        <s v="L006072"/>
        <s v="L006239"/>
        <s v="L006254"/>
        <s v="L008912"/>
        <s v="L008953"/>
        <s v="L008961"/>
        <s v="L008979"/>
        <s v="L009035"/>
        <s v="L009043"/>
        <s v="L009266"/>
        <s v="L009308"/>
        <s v="L009399"/>
        <s v="L009456"/>
        <s v="L009464"/>
        <s v="L009472"/>
        <s v="L009506"/>
        <s v="L009993"/>
        <s v="L010264"/>
        <s v="L010272"/>
        <s v="L010330"/>
        <s v="L010421"/>
        <s v="L012419"/>
        <s v="L012492"/>
        <s v="L012534"/>
        <s v="L012591"/>
        <s v="L020770"/>
        <s v="L020771"/>
        <s v="L020773"/>
        <s v="L020774"/>
        <s v="L020777"/>
        <s v="L020787"/>
        <s v="L020788"/>
        <s v="1000066"/>
        <s v="1500024"/>
        <s v="1700087"/>
        <s v="1700079"/>
        <s v="1700095"/>
        <s v="1700103"/>
        <s v="1600097"/>
        <s v="1600063"/>
        <s v="1600071"/>
        <s v="1600089"/>
        <s v="1000231"/>
        <s v="1000033"/>
        <s v="1000041"/>
        <s v="1000215-T"/>
        <s v="2200012"/>
        <s v="2200020"/>
        <s v="2200038"/>
        <s v="2200046"/>
        <s v="2200053"/>
        <s v="2200061"/>
        <s v="2200129"/>
        <s v="2200130"/>
        <s v="2400810"/>
        <s v="2400828"/>
        <s v="2400836"/>
        <s v="2200087"/>
        <s v="2200111"/>
        <s v="2200095"/>
        <s v="2200104"/>
        <s v="2200105"/>
        <s v="2200107"/>
        <s v="2200108"/>
        <s v="2200109"/>
        <s v="1400019"/>
        <s v="1000090"/>
        <s v="1000108"/>
        <s v="1500016"/>
        <s v="1500032"/>
        <s v="1600014"/>
        <s v="1600022"/>
        <s v="1600030"/>
        <s v="1600048"/>
        <s v="1600055"/>
        <s v="1600105"/>
        <s v="*враћа се лекар офтамолог са специализације у јануару."/>
        <s v="1800010"/>
        <s v="1800011"/>
        <s v="2200067"/>
        <s v="1800101"/>
        <s v="1800119"/>
        <s v="1800127"/>
        <s v="1800135"/>
        <s v="1800143"/>
        <s v="1800150"/>
        <s v="1800168"/>
        <s v="1800036"/>
        <s v="1800044"/>
        <s v="1800176"/>
        <s v="1800051"/>
        <s v="1800052"/>
        <s v="1800069"/>
        <s v="1800184"/>
        <s v="1800192"/>
        <s v="1800200"/>
        <s v="1800218"/>
        <s v="1800226"/>
        <s v="1800085"/>
        <s v="1800093"/>
        <s v="1700012"/>
        <s v="1700020"/>
        <s v="1700046"/>
        <s v="1900018"/>
        <s v="1000082"/>
        <s v="2000016"/>
        <s v="2000017"/>
        <s v="2400059"/>
        <s v="2400034"/>
        <s v="2400018"/>
        <s v="2400060"/>
        <s v="2400061"/>
        <s v="2400062"/>
        <s v="2400125"/>
        <s v="2400141"/>
        <s v="2400158"/>
        <s v="2400133"/>
        <s v="2400067"/>
        <s v="2400075"/>
        <s v="2400083"/>
        <s v="2400091"/>
        <s v="2400109"/>
        <s v="2400117"/>
        <s v="2400026"/>
        <s v="2400976"/>
        <s v="2400984"/>
        <s v="2400166"/>
        <s v="2400182"/>
        <s v="2400190"/>
        <s v="2400208"/>
        <s v="2400216"/>
        <s v="2400224"/>
        <s v="2400232"/>
        <s v="2400240"/>
        <s v="2400257"/>
        <s v="2400265"/>
        <s v="2400273"/>
        <s v="2400281"/>
        <s v="2400299"/>
        <s v="2400307"/>
        <s v="2400315"/>
        <s v="2400331"/>
        <s v="2400349"/>
        <s v="2400356"/>
        <s v="2400364"/>
        <s v="2400372"/>
        <s v="2400380"/>
        <s v="2400398"/>
        <s v="2400414"/>
        <s v="2400422"/>
        <s v="2400430"/>
        <s v="2400448"/>
        <s v="2401008"/>
        <s v="2401024"/>
        <s v="2401032"/>
        <s v="2401040"/>
        <s v="2400521"/>
        <s v="2400562"/>
        <s v="2400570"/>
        <s v="2400588"/>
        <s v="2400596"/>
        <s v="2400604"/>
        <s v="2400612"/>
        <s v="2400620"/>
        <s v="2400539"/>
        <s v="2400547"/>
        <s v="2401099"/>
        <s v="2401115"/>
        <s v="2400679"/>
        <s v="2400687"/>
        <s v="2400695"/>
        <s v="2400703"/>
        <s v="2400711"/>
        <s v="2400729"/>
        <s v="2400737"/>
        <s v="2400794"/>
        <s v="2401107"/>
        <s v="2401123"/>
        <s v="2401131"/>
        <s v="2401149"/>
        <s v="2401156"/>
        <s v="2401164"/>
        <s v="2401172"/>
        <s v="2401180"/>
        <s v="2401198"/>
        <s v="2401206"/>
        <s v="2401214"/>
        <s v="2401222"/>
        <s v="2401230"/>
        <s v="2401248"/>
        <s v="2401255"/>
        <s v="2401339"/>
        <s v="2400943"/>
        <s v="2400950"/>
        <s v="2401651"/>
        <s v="2401669"/>
        <s v="2400323"/>
        <s v="2400174"/>
        <s v="2400554"/>
        <s v="2400638"/>
        <s v="2400646"/>
        <s v="2400653"/>
        <s v="2400661"/>
        <s v="2400745"/>
        <s v="2400752"/>
        <s v="2400760"/>
        <s v="2400778"/>
        <s v="2400786"/>
        <s v="2400968"/>
        <s v="2401016"/>
        <s v="2401057"/>
        <s v="2401263"/>
        <s v="2401297"/>
        <s v="2401305"/>
        <s v="2401461"/>
        <s v="2401479"/>
        <s v="2400455"/>
        <s v="2400463"/>
        <s v="2400471"/>
        <s v="2400489"/>
        <s v="2400497"/>
        <s v="2400505"/>
        <s v="2400513"/>
        <s v="2400992"/>
        <s v="2401065"/>
        <s v="2401073"/>
        <s v="2401271"/>
        <s v="2401289"/>
        <s v="2401321"/>
        <s v="2401347"/>
        <s v="2401487"/>
        <s v="2401545"/>
        <s v="2401552"/>
        <s v="2401560"/>
        <s v="2401578"/>
        <s v="2401586"/>
        <s v="2401594"/>
        <s v="2401602"/>
        <s v="2401610"/>
        <s v="2401628"/>
        <s v="2401636"/>
        <s v="2401644"/>
        <s v="2401677"/>
        <s v="13100-00"/>
        <s v="13100-03"/>
        <s v="13100-08"/>
        <s v="13100-07"/>
        <s v="13750-00"/>
      </sharedItems>
    </cacheField>
    <cacheField name="Подкатегорије шифара" numFmtId="0">
      <sharedItems containsBlank="1" containsMixedTypes="1" containsNumber="1" containsInteger="1" minValue="1000207" maxValue="1200070"/>
    </cacheField>
    <cacheField name="Атрибут услуге" numFmtId="49">
      <sharedItems containsBlank="1"/>
    </cacheField>
    <cacheField name="АКТИВНОСТИ" numFmtId="0">
      <sharedItems containsBlank="1" count="509">
        <m/>
        <s v="Превентивни преглед новорођенчади и одојчади у првој години живота"/>
        <s v="Превентивни преглед деце од једне године до поласка у школу"/>
        <s v="Превентивни преглед у 2. години (2 прегледа по детету)"/>
        <s v="Превентивни преглед у 4. години"/>
        <s v="Превентивни. преглед пред полазак у школу (6/7 година)"/>
        <s v="Контролни преглед деце, школске деце и омладине"/>
        <s v="Контролни преглед деце (у 3. години)"/>
        <s v="Контролни преглед деце (у 5. години)"/>
        <s v="Превентивни преглед пре упућивања у установу за колективни боравак деце, школске деце и омладине"/>
        <s v="Спровођење имунизације, односно вакцинације"/>
        <s v="Ултразвучни преглед новорођенчади ради раног откривања дисплазије кукова"/>
        <s v="Први преглед деце, школске деце и омладине ради лечења"/>
        <s v="Поновни преглед деце, школске деце и омладине ради лечења"/>
        <s v="Посебни преглед деце, школске деце и омладине ради допунске дијагностике и даљег лечења"/>
        <s v="Посебни преглед гојазне и предгојазне деце, школске деце и омладине"/>
        <s v="Збрињавање особе изложене насиљу"/>
        <s v="Кратка посета изабраном лекару/доктор медицине одговарајуће специјалности"/>
        <s v="Анализа лабораторијских налаза"/>
        <s v="Ултразвучни преглед уротракта"/>
        <s v="Ултразвучни преглед абдомена"/>
        <s v="Узимање материјала за анализу и тестирање"/>
        <s v="Инцизија/ дренажа/ испирање/ одстрањивање течних продуката упалних процеса - опште"/>
        <s v="Ексцизија/ одстрањивање ткива/ деструкција/ чишћење ране/ каутеризација - опште"/>
        <s v="Инструментација/ катетеризација - опште"/>
        <s v="Намештање/ фиксација - опште"/>
        <s v="Медикација/локална ињекција/ инфилтрација/ апликација лека"/>
        <s v="Завоји/ компресивни завој/ компресија/ тампонада"/>
        <s v="Електрофизиолошко снимање везано за кардиоваскуларни систем"/>
        <s v="Мерење крвног притиска"/>
        <s v="Сложене терапеутске процедуре/ мање хируршке интервенције"/>
        <s v="Индивидуални здравствено - васпитни рад"/>
        <s v="Групни здравствено-васпитни рад"/>
        <s v="Радионице"/>
        <s v="Предавања"/>
        <s v="Први преглед деце, школске деце и омладине у развојном саветовалишту"/>
        <s v="Контролни преглед деце, школске деце и омладине у развојном саветовалишту"/>
        <s v="Посебни преглед деце, школске деце и омладине ради допунске дијагностике и даљег лечења у развојном саветовалишту"/>
        <s v="Тимски преглед деце, школске деце и омладине у развојном саветовалишту"/>
        <s v="Тест психичких функција"/>
        <s v="Индивидуална психотерапија"/>
        <s v="Индивидуални рад психолога са дететом и породицом"/>
        <s v="Групна психотерапија"/>
        <s v="Тест функције говора"/>
        <s v="Тест функције говора (по упуту педијатра за све узрасте)"/>
        <s v="Тест функције говора (у склопу превентивног прегледа у 4. години)"/>
        <s v="Тест функције говора (у склопу превентивног прегледа 6/7 година) "/>
        <s v="Логопедски третман"/>
        <s v="Дефектолошки третман"/>
        <s v="Превентивни преглед школске деце и омладине"/>
        <s v="Превентивни  преглед у осмој години  (I разред OШ)"/>
        <s v="Превентивни преглед у десетој години (III разред OШ)"/>
        <s v="Превентивни преглед у дванаестој години (V разред OШ)"/>
        <s v="Превентивни преглед у четрнаестој  годинири (VII разред ОШ)"/>
        <s v="Превентивни преглед у шеснаестој години  (I разред СШ)"/>
        <s v="Превентивни преглед у осамнаестој  години (III разред СШ)"/>
        <s v="Контролни прегледи у  деветој години (II разред ОШ)"/>
        <s v="Контролни прегледи у једанаестој години (IV разред ОШ)"/>
        <s v="Контролни прегледи у тринаестој години (VI разред ОШ)"/>
        <s v="Контролни прегледи у петмаестој години (VIII разред ОШ)"/>
        <s v="Контролни прегледи у седамнаестој години (II разред СШ)"/>
        <s v="Контролни прегледи у деветнаестој години (IV разред СШ)"/>
        <s v="Утврђивање опште здравствене способности деце од шест до 14 година живота за бављење спортским активностима"/>
        <s v="Утврђивање посебне здравствене способности деце од шест до 14 година живота за бављење спортским активностима"/>
        <s v="Контролни преглед деце од шест до 14 година живота за утврђивање опште, односно посебне здравствене способности за бављење спортским активностима"/>
        <s v="Гинеколога"/>
        <s v="Педијатра"/>
        <s v="Психолога"/>
        <s v="Осталих стручњака"/>
        <s v="Превентивни гинеколошки преглед"/>
        <s v="Скрининг / рано откривање рака - позивање учесника на скрининг"/>
        <s v="Скрининг/рано откривање рака грлића материце – узимање бриса за ПАП тест"/>
        <s v="Скрининг/рано откривање рака грлића материце - супервизијски преглед плочице"/>
        <s v="Скрининг/рано откривање рака грлића материце – ПАП тест преглед плочице"/>
        <s v="Скрининг / рано откривање рака грлића материце - обавештавање жена о налазу ПАП теста/ издавање резултата"/>
        <s v="Кратка посета изабраном лекару у вези саопштавања резултата скрининга/раног откривања рака дојке"/>
        <s v="Превентивни преглед у вези са планирањем породице"/>
        <s v="Инспекција и палпаторни преглед дојки"/>
        <s v="Превентивни преглед труднице"/>
        <s v="До краја првог триместра трудноће"/>
        <s v="Остали први прегледи труднице"/>
        <s v="Контролни преглед труднице"/>
        <s v="Циљани преглед труднице ради раног откривања ЕПХ гестозе"/>
        <s v="Циљани преглед труднице ради раног откривања гестацијског дијабетеса"/>
        <s v="Превентивни преглед породиље"/>
        <s v="Након шест недеља"/>
        <s v="Након шест месеци"/>
        <s v="Ултразвучни прегелед труднице"/>
        <s v="Први гинеколошки преглед ради лечења"/>
        <s v="Поновни гинеколошки преглед ради лечења"/>
        <s v="Посебни гинеколошки преглед ради допунске дијагностике и даљег лечења"/>
        <s v="Ултразвучни преглед жена невезано за трудноћу"/>
        <s v="Ултразвучни преглед дојке"/>
        <s v="Ексфолијативна цитологија ткива репродуктивних органа жене - неаутоматизована припрема и неаутоматизовано бојење"/>
        <s v="Психофизичка припрема труднице за порођај"/>
        <s v="Електрофизиолошко снимање у гинекологији и акушерству"/>
        <s v="Дијагностички тест за испитивање обољења репродуктивних органа жене"/>
        <s v="Инцизија/ дренажа/ испирање/ аспирација течних продуката упалних процеса репродуктивних органа жене"/>
        <s v="Ексцизија/ одстрањивање ткива/ деструкција/ чишћење ране/ каутеризација промена које се односе на репродуктивне органе жене"/>
        <s v="Инструментација, пласирање интраутериног и вагиналног уређаја"/>
        <s v="Инструментација, екстракција интраутериног и вагиналног уређаја"/>
        <s v="Сложена гинеколошко-акушерска процедура"/>
        <s v="Индивидуални здравствено-васпитни рад (скрининг на карцином дојке) код жена 50-69 година"/>
        <s v="Превентивни преглед одраслих"/>
        <s v="Превентивни   преглед у  I години студија (19 -20 година)"/>
        <s v="Превентивни   прегледи у III години студија (21 -22 година)"/>
        <s v="Скрининг/ рано откривање депресије"/>
        <s v="Први преглед одраслих ради лечења"/>
        <s v="Поновни преглед одраслих ради лечења"/>
        <s v="Посебни преглед одраслих ради допунске дијагностике и даљег лечења"/>
        <s v="Превентивни прегледи одраслих (19-34 године)"/>
        <s v="Превентивни прегледи одраслих (35 и више година)"/>
        <s v="Скрининг/ рано откривање дијабетеса типа 2"/>
        <s v="Скрининг/ рано откривање кардиоваскуларног ризика"/>
        <s v="Скрининг/ рано откривање кардиоваскуларног ризика - мушкарци "/>
        <s v="Скрининг/ рано откривање кардиоваскуларног ризика - жене"/>
        <s v="Скрининг/ рано откривање рака дебелог црева (организовани скрининг)"/>
        <s v="Ултразвучни преглед штитасте жлезде и пљувачних жлезда"/>
        <s v="Циљани преглед пацијента са позитивним резултатом Упитника процене ризика за дијабетес тип 2"/>
        <s v="Циљани преглед стопала - процена ризика за настанак компликација дијабетеса"/>
        <s v="Посета изабраном лекару у циљу превенције дијабетесне ретинопатије"/>
        <s v="Терапеутска процедура која се односи на болести срца и крвних судова"/>
        <s v="Глукоза у капиларној крви, POCT"/>
        <s v="Хемоглобин (крв) у фецесу, имунохемијски"/>
        <s v="Индивидуални здравствено-васпитни рад"/>
        <s v="Индивидуални здравствено-васпитни рад (саветовалиште за дијабетичаре)"/>
        <s v="Групни здравствено-васпитни рад на терену у оквиру рада Мобилне јединице"/>
        <s v="Здравствена нега болесника у стану/кући"/>
        <s v="Инцизија/ дренажа/ испирање/ аспирација/ одстрањивање течних продуката упалних процеса предела ува, носа и ждрела"/>
        <s v="Узорковање крви (микроузорковање)"/>
        <s v="Узорковање крви (венепункција)"/>
        <s v="Узорковање других биолошких материјала у лабораторији"/>
        <s v="Пријем, контрола квалитета узорка и припрема узорка за лабораторијска испитивања"/>
        <s v="Хематокрит (Хцт) у крви"/>
        <s v="Хемоглобин (Хб) у крви"/>
        <s v="Крвна слика са троделном леукоцитарном формулом"/>
        <s v="Крвна слика са петоделном леукоцитарном формулом"/>
        <s v="Крвна слика са C–реактивним протеином (CRP)"/>
        <s v="Леукоцитарна формула (ЛеФ) - ручно"/>
        <s v="Број еритроцита (Ер) у крви, микроскопија"/>
        <s v="Броја леукоцита (Ле) у крви, микроскопија"/>
        <s v="Број тромбоцита (Тр) у крви, микроскопија"/>
        <s v="Седиментација еритроцита (СЕ) "/>
        <s v="Крвна слика са петоделном леукоцитарном формулом и MDW, VCS методом"/>
        <s v="Активирано парцијално тромбопластинско време (аПТТ) у плазми, коагулометрија"/>
        <s v="D–dimer у плазми, имунопреципитација"/>
        <s v="D–dimer у плазми, POCT"/>
        <s v="D–dimer у плазми, семикванитативно"/>
        <s v="Фибриноген деградациони продукти (FDP) у плазми, латекс имунопреципитација"/>
        <s v="Фибриноген у плазми (Clauss), коагулометрија"/>
        <s v="Фибриноген у плазми, гравиметрија"/>
        <s v="Фибриноген у плазми, коагулометрија"/>
        <s v="Фибриноген у плазми, спектрофотометрија"/>
        <s v="Фибриноген у плазми, имунохемија"/>
        <s v="ИНР - за праћење антикоагулантне терапије у плазми"/>
        <s v="Протромбинско време (PT) INR – за праћење антикоагулантне терапије у плазми, коагулометрија"/>
        <s v="Протромбинско време (ПТ) плазми/капиларној крви, коагулометрија"/>
        <s v="Тромботест у плазми/капиларној крви, коагулометрија"/>
        <s v="Време крварења (Дуке) "/>
        <s v="Аланин аминотрансфераза (ALT) у крви/серуму/плазми, POCT"/>
        <s v="Алкална фосфатаза (ALP) у крви/серуму/плазми, POCT"/>
        <s v="Аспарт аминотрансфераза (AST) у крви/серуму/плазми, POCT"/>
        <s v="Бикарбонати (угљен–диоксид, укупан) у крви/серуму/плазми, POCT"/>
        <s v="Билирубин (директан) у крви/серуму/плазми, POCT"/>
        <s v="Билирубин (укупан) у крви/серуму/плазми, POCT"/>
        <s v="C–реактивни протеин (CRP) у крви/серуму/плазми, POCT"/>
        <s v="Фосфат, неоргански у крви/серуму/плазми, POCT"/>
        <s v="Гама–глутамил трансфераза (gama–GT) у крви/серуму/плазми, POCT"/>
        <s v="Глукоза у крви/серуму/плазми, POCT"/>
        <s v="Хемоглобин А1ц (гликохемоглобин, ХбА1ц) у крви, имунотурбидиметрија"/>
        <s v="Хлориди у крви/серуму/плазми, POCT"/>
        <s v="Холестерол (укупан) у крви/серуму/плазми, POCT"/>
        <s v="Калцијум у крви/серуму/плазми, POCT"/>
        <s v="Калијум у крви/серуму/плазми, POCT"/>
        <s v="Креатин киназа (CK) у крви/серуму/плазми, POCT"/>
        <s v="Креатин киназа CK–MB у крви/серуму/плазми, POCT"/>
        <s v="Креатинин у крви/серуму/плазми, POCT"/>
        <s v="Лактат дехидрогеназа (LDH) у крви/серуму/плазми, POCT"/>
        <s v="Магнезијум у крви/серуму/плазми, POCT"/>
        <s v="Мокраћна киселина у крви/серуму/плазми, POCT"/>
        <s v="Натријум у крви/серуму/плазми, POCT"/>
        <s v="Протеини (укупни) у крви/серуму/плазми, POCT"/>
        <s v="Триглицеридиу крви/серуму/плазми, POCT"/>
        <s v="Уреа у крви/серуму/плазми, POCT"/>
        <s v="Аланин аминотрансфераза (АЛТ) у серуму/плазми, спектрофотометрија"/>
        <s v="Албумин у серуму/плазми, спектрофотометрија"/>
        <s v="Алфа–амилаза у крви/серуму/плазми, POCT"/>
        <s v="Алфа–амилаза у серуму/плазми, спектрофотометрија "/>
        <s v="Алкална фосфатаза (ALP) у серуму/плазми, спектрофотометрија"/>
        <s v="Аспартат аминотрансфераза (AST) у серуму/плазми, спектрофотометрија"/>
        <s v="Билирубин (директан) у серуму/плазми, спектрофотометрија"/>
        <s v="Билирубин (укупан) у серуму, спектрофотометрија"/>
        <s v="C–реактивни протеин (CRP) у серуму, имунотурбидиметрија"/>
        <s v="C–реактивни протеин, високо осетљиви (hsCRP) у серуму, имунотурбидиметрија"/>
        <s v="Фосфат, неоргански у серуму/плазми, спектрофотометрија"/>
        <s v="Гама–глутамил трансфераза (gama–GT) у серуму/плазми, спектрофотометрија"/>
        <s v="Глукоза у серуму/плазми, спектрофотометрија"/>
        <s v="Гвожђе у серуму, спектрофотометрија"/>
        <s v="Хлориди у серуму/плазми, потенциометрија"/>
        <s v="Холестерол (укупан) у серуму/плазми, спектрофотометрија"/>
        <s v="Холестерол (укупан)/HDL–холестерол однос у серуму, спектрофотометрија"/>
        <s v="Холестерол, „non” HDL–холестерол у серуму/плазми, израчунавање"/>
        <s v="HDL–холестерол у крви/серуму/плазми, POCT"/>
        <s v="HDL–холестерол у серуму/плазми, спектрофотометрија"/>
        <s v="LDL–холестерол у серуму/плазми, израчунавање"/>
        <s v="Калцијум у серуму/плазми, спектрофотометрија"/>
        <s v="Калијум у серуму/плазми, потенциометрија"/>
        <s v="Калијум у серуму/плазми, пламена фотометрија"/>
        <s v="Кисела фосфатаза (AcP) укупна у серуму, спектрофотометрија"/>
        <s v="Кисела фосфатаза (AcP), простатична (простатична кисела фосфатаза, PAP) у серуму, спектрофотометрија"/>
        <s v="Креатин киназа (CK) у серуму/плазми, спектрофотометрија"/>
        <s v="Креатинин у серуму, спектрофотометрија"/>
        <s v="Лактат дехидрогеназа (LDH) у серуму/плазми, спектрофотометрија"/>
        <s v="Магнезијум у серуму, спектрофотометрија"/>
        <s v="Мокраћна киселина у серуму/плазми, спектрофотометрија"/>
        <s v="Натријум у серуму/плазми, пламена фотометрија"/>
        <s v="Натријум у серуму/плазми, потенциометрија"/>
        <s v="Протеини (укупни) у серуму/плазми, спектрофотометрија"/>
        <s v="ТИБЦ (укупни капацитет везивања гвожђа) у серуму, спектрофотометрија"/>
        <s v="Триглицериди у серуму/плазми, спектрофотометрија"/>
        <s v="УИБЦ (незасићени капацитет везивања гвожђа) у серуму, спектрофотометрија"/>
        <s v="Уреа у серуму/плазми, спектрофотометрија"/>
        <s v="Алфа–амилаза у урину, спектофотометрија"/>
        <s v="Целокупни хемијски преглед, релативна густина и седимент урина на аутомату"/>
        <s v="Целокупни хемијски преглед урина на аутомату"/>
        <s v="Целокупни преглед урина, визуелно"/>
        <s v="Глукоза у урину, квалитативно"/>
        <s v="Хемоглобин (крв) у урину, квалитативно"/>
        <s v="Кетонска тела (ацетон) у урину, квалитативно"/>
        <s v="Лаки ланци имуноглобулина (Бенце–Јонес) у урину, квалитативно"/>
        <s v="пХ урина "/>
        <s v="Протеини у урину, квалитативно са сулфосалицилном киселином"/>
        <s v="Протеини у урину, загревањем"/>
        <s v="Седимент урина, микроскопија"/>
        <s v="Уробилиноген у урину, квалитативно"/>
        <s v="Хлориди у дневном урину, потенциометрија"/>
        <s v="Креатинин клиренс у дневном урину"/>
        <s v="Креатинин у дневном урину, спектрофотометрија"/>
        <s v="Лактат дехидрогеназа (LDH) у дневном урину, спектрофотометрија"/>
        <s v="Мерење запремине 24 h–урина, дневног урина, волуметрија"/>
        <s v="Хемоглобин (крв) у фецесу, ензимски"/>
        <s v="Масти у фецесу, микроскопија"/>
        <s v="Несварена мишићна влакна у фецесу, микроскопија"/>
        <s v="Скроб у фецесу, микроскопија"/>
        <s v="Узимање назофарингеалног и/или орофарингеалног бриса за преглед на присуствo SARS-CoV-2 вируса у транспортну подлогу, у амбуланти"/>
        <s v="Узимање назофарингеалног и/или орофарингеалног бриса за преглед на присуство SARS-CoV-2 вируса у транспортну подлогу на терену"/>
        <s v="Узимање узорка крви пункцијом за доказивање присуства антитела на вирус SARS-CoV-2, у амбуланти "/>
        <s v="Узимање узорка крви пункцијом за доказивање присуства антитела на вирус SARS-CoV-2, на терену "/>
        <s v="Квалитативно одређивaњe IgM i/ili IgG антитела на вирус SARS-CoV-2 имунохроматографским тестом "/>
        <s v="Узимање материјала (назофарингеални брис, салива и др.) у циљу доказивања вирусног Аg SARS – CоV-2"/>
        <s v="Детекција вирусног Аg SARS – CоV-2 квалитативном методом"/>
        <s v="Социотерапијски рад са пацијентом и породицом*"/>
        <s v="Психосоцијална подршка пацијенту и породици*"/>
        <s v="Писмени налаз и мишљење социјалног радника*"/>
        <s v="Сарадња са службама и стручњацима социјалне и здравствене заштите, као и другим институцијама*"/>
        <s v="Лекарски преглед на терену"/>
        <s v="Терапеутска процедура која се односи на болести плућа и дисајних путева"/>
        <s v="Инструментација предела ува, носа и ждрела"/>
        <s v="Ексцизија/ одстрањивање ткива/ чишћење ране/ каутеризација промена предела ува, носа и ждрела"/>
        <s v="Медикација/локална ињекција/ инфилтрација/ апликација лека које се односи на предео ува, носа и ждрела"/>
        <s v="Завоји/ компресивни завој/ компресија/ тампонада која се односи на предео ува и носа"/>
        <s v="Завој/ тампонада која се односи на предео ока и припојака ока"/>
        <s v="Инцизија/ дренажа/ испирање/ аспирација/ одстрањивање течних продуката упалних процеса предела ока и припојака ока"/>
        <s v="Инструментација која се односи на предео ока и припојака ока"/>
        <s v="Медикација/локална ињекција/ инфилтрација/ апликација лека која се односи на предео ока и припојака ока"/>
        <s v="Санитетски превоз"/>
        <s v="Санитетски  превоз, хитан  који је оправдан и медицински неопходан   (без мед. пратње)"/>
        <s v="Санитетски превоз (медицинска пратња)"/>
        <s v="Посета патронажне сестре новорођенчету и породиљи  (0-1 месец)"/>
        <s v="Прва посета"/>
        <s v="Поновна посета"/>
        <s v="Посета патронажне сестре породици"/>
        <s v="Трудница"/>
        <s v="Трудница са високоризичном трудноћом"/>
        <s v="Одојче - прва посета (2 месец - 1 год.)"/>
        <s v="Одојче - поновна посета (2 месец - 1 год.)"/>
        <s v="Мало дете (1-2 год.)"/>
        <s v="Мало и предшколско дете (4 год.)"/>
        <s v="Одрасло становништво (65 и више година)"/>
        <s v="Укупно посета оболелом лицу по упуту лекара"/>
        <s v="Посета особама са инвалидитетом"/>
        <s v="Индивидуални здравствено васпитни рад - телефонско саветовалиште Деца Србије"/>
        <s v="Рендген скопија са циљаном графијом без контраста"/>
        <s v="Рендген скопија са циљаном графијом са контрастом"/>
        <s v="Рендген графија органа по системима, један правац"/>
        <s v="Рендген графија органа по системима у два правца"/>
        <s v="Рендген графија дојке у два правца (мамографија)"/>
        <s v="Рендген графија специјална снимања по системима у два или једном правцу"/>
        <s v="Сложени рендген прегледи"/>
        <s v="Скрининг/ рано откривање рака дојке"/>
        <s v="Прво читање мамографије у организованом скринингу"/>
        <s v="Рендгенографија зуба интраорална"/>
        <s v="Ортопантомограм"/>
        <s v="Телерендген"/>
        <s v="Doppler scan регија "/>
        <s v="Doppler scan органа"/>
        <s v="Сложени ултразвучни преглед"/>
        <s v="Ултразвучни преглед лимфних жлезда по системима"/>
        <s v="Ултразвучни преглед надбубрежних жлезда и ретроперитонеума"/>
        <s v="Ултразвучни преглед тестиса"/>
        <s v="Ултразвчни преглед меких ткива"/>
        <s v="Ултразвучни преглед коштаних ткива"/>
        <s v="Интернистички преглед - први"/>
        <s v="Интернистички преглед - први "/>
        <s v="Поновни специјалистичко-консултативни преглед"/>
        <s v="Тест функције кардиоваскуларног система"/>
        <s v="Тест функције плућа и дисајних путева"/>
        <s v="Електроф. сним. везано за кардиоваскул. систем (Холтер)"/>
        <s v="Пнеумофтизиолошки преглед - први"/>
        <s v="Пнеумофтизиолошки преглед - први (Поновни специјалистичко-консултативни преглед)"/>
        <s v="Тест осетљивости"/>
        <s v="Офталмолошки преглед - први"/>
        <s v="Превентивни офталмолошки преглед* мале деце у другој години живота, по упуту педијатра"/>
        <s v="Превентивни офталмолошки преглед* а мале деце у четвртој години живота по упуту педијатра"/>
        <s v="Превентивни офталмолошки преглед* деце  пред полазак у школу,  узраста у шестој/седмој години "/>
        <s v="Офталмолошки преглед у четрнаестој години (VII разред ОШ)"/>
        <s v="Офталмолошки преглед – први"/>
        <s v="Дијагностички тест за испитивање мотилитета ока и разрокости"/>
        <s v="Дијагностички тест за испитивање колорног вида"/>
        <s v="Дијагностички тест за испитивање бинокуларног вида"/>
        <s v="Дијагностички тест за испитивање прекорнеалног филма"/>
        <s v="Терапеутска процедура које се односи на предео ока и припојака ока"/>
        <s v="Физијатријски преглед - први"/>
        <s v="Превентивни преглед физијатра* мале деце у четвртој години живота по потреби и упуту педијатра"/>
        <s v="Превентивни преглед физијатра* деце  пред полазак у школу,  узраста у шестој/седмој години живота"/>
        <s v="Превентивни преглед физијатра*  деце  у десетој години живота (трећи разред основне школе)"/>
        <s v="Посебни физијатријски преглед"/>
        <s v="Мерење минералне густине костију (БМД) методом абсорпциометрије рендгенских зрака двоструке енергије (ДХА)"/>
        <s v="Електростимулација мишића"/>
        <s v="Интерферентне струје"/>
        <s v="Електрофореза"/>
        <s v="Галванизација"/>
        <s v="Дијадинамске струје"/>
        <s v="Високофреквентне струје (Краткоталасна дијатермија) - КТД"/>
        <s v="Транскутана електро неуро стимулација (ТЕНС)"/>
        <s v="Парафинотерапија или парафанготерапија"/>
        <s v="Криотерапија"/>
        <s v="Криомасажа"/>
        <s v="Кинезитерапија болести"/>
        <s v="Кинезитерапија деце са сметњама у развоју"/>
        <s v="Фототерапија - Зрачење инфрацрвеним, ултравиолетним и биоптрон"/>
        <s v="Биодоза - одређивање индивидуалне осетљивости на ултравиолетне зраке"/>
        <s v="Мануелна сегментна масажа"/>
        <s v="Ултразвук - директни"/>
        <s v="Сонофореза"/>
        <s v="Ултразвук - субаквални"/>
        <s v="Електромагнетна терапија"/>
        <s v="Ласер терапија"/>
        <s v="ОРЛ преглед - први"/>
        <s v="Превентивни ОРЛ преглед* мале деце у другој години живота  по потреби"/>
        <s v="Превентивни ОРЛ преглед* мале деце у четвртој години живота  по потреби"/>
        <s v="Превентивни ОРЛ преглед* деце у шестој/седмој години живота пред полазак у школу"/>
        <s v="ОРЛ  преглед - први "/>
        <s v="Тест функције чула слуха"/>
        <s v="Тест функције чула равнотеже"/>
        <s v="Психијатријски преглед - први"/>
        <s v="Психијатријски преглед - први "/>
        <s v="Поновни специјалистичко-консултат. преглед психијатра"/>
        <s v="Неуролошки преглед - први"/>
        <s v="Дерматовенеролошки преглед - први"/>
        <s v="Дерматовенеролошки преглед - први "/>
        <s v="Дерматоскопски преглед коже"/>
        <s v="Превентивни преглед"/>
        <s v="Систематски стоматолошки преглед са обрадом података"/>
        <s v="Стоматолошки преглед"/>
        <s v="Циљани преглед на рано откривање ортодонских аномалија деце"/>
        <s v="Циљани преглед на рано откривање ризика за настанак пародонтопатије"/>
        <s v="Циљани преглед на рано откривање ризика за настанак каријеса"/>
        <s v="Уклањање наслага"/>
        <s v="Локална апликација флуроида средње концентрације"/>
        <s v="Серијска апликација концентрованих флуорида"/>
        <s v="Заливање фисура (по зубу)"/>
        <s v="Мотивација и обучавање корисника у одржавању правилне хигијене"/>
        <s v="Индивидуално здравствено васпитни рад у ординацији/мотивација и обучавање у одржавању оралне хигијене"/>
        <s v="Рад у малој групи (6 до 9 особа)"/>
        <s v="Рад у великој групи (више од 30 особа)"/>
        <s v="Животна демонстрација (6 до 9 особа)"/>
        <s v="Предавање"/>
        <s v="Стоматолошки преглед - контролни"/>
        <s v="Специјалистички преглед"/>
        <s v="Специјалистички преглед - контролни"/>
        <s v="Превентивни испун"/>
        <s v="Терапија дубоког каријеса (без испуна)"/>
        <s v="Амалгамски испун на 1 површини"/>
        <s v="Амалгамски испун на 1 површини код деце до навршене 15 године живота"/>
        <s v="Амалгамски испун на 2 површине"/>
        <s v="Амалгамски испун на 2 површине код деце до навршене 15 године живота"/>
        <s v="Амалгамски испун на 3 површине"/>
        <s v="Амалгамски испун на 3 површине код деце до навршене 15 године живота"/>
        <s v="Надоградња фрактурираног зуба"/>
        <s v="Витална ампутација пулпе млечних зуба"/>
        <s v="Витална екстирпација пулпе млечних зуба"/>
        <s v="Витална ампутација"/>
        <s v="Мортална ампутација пулпе млечних зуба"/>
        <s v="Интерсеансно медикаментозно канално пуњење (по каналу)"/>
        <s v="Интерсеансно медикаментозно канално пуњење код зуба са незавршеним растом корена (по каналу)"/>
        <s v="Композитни испун на предњим зубима"/>
        <s v="Композитни испун на предњим зубима код деце до навршене 15 године живота"/>
        <s v="Композитни испун на бочним зубима"/>
        <s v="Композитни испун на бочним зубима код деце до навршене 15 године живота"/>
        <s v="Надоградња од естетског материјала (код повреда)"/>
        <s v="Ендодонтска терапија неинфициране пулпе по каналу"/>
        <s v="Ендодонтска терапија инфициране пулпе по каналу"/>
        <s v="Вађење страног тела из канала корена"/>
        <s v="Ретретман канала корена (по каналу)"/>
        <s v="Гласјономерни испун"/>
        <s v="Гласјономерни испун код деце до навршене 15 године живота"/>
        <s v="Локална апликација лека (тоxавит)"/>
        <s v="Лечење инфициране пулпе са незавршеним растом корена"/>
        <s v="Лечење неинфициране пулпе са незавршеним растом корена"/>
        <s v="Збрињавање мултиплих повреда зуба у деце"/>
        <s v="Селективно брушење зуба (по зубу)"/>
        <s v="Израда и анализа студијског модела"/>
        <s v="Анализа екстраоралне телерендгенорадиографије главе"/>
        <s v="Анализа ортопантомографа"/>
        <s v="Активни покретни ортодонтски апарат"/>
        <s v="Функционални ортодонтски апарат"/>
        <s v="Терапијска реадаптација покретног ортодонтског апарата"/>
        <s v="Репаратура ортодонтског апарата са отиском"/>
        <s v="Уклањање супрагингивалног зубног каменца по вилици"/>
        <s v="Обрада пародонталног џепа по зубу"/>
        <s v="Интралезијска и перилезијска апликација лека"/>
        <s v="Киретажа оралне слузокоже"/>
        <s v="Вађење зуба"/>
        <s v="Компликовано вађење зуба"/>
        <s v="Хируршко вађење зуба"/>
        <s v="Хируршко вађење импактираних умњака"/>
        <s v="Хируршко вађење импактираних очњака"/>
        <s v="Хируршка терапија зуба у ницању (циркумцизија)"/>
        <s v="Примарна обрада ране - интраорално"/>
        <s v="Уклањање конаца"/>
        <s v="Уклањање круста, покрова була или некротичних наслага"/>
        <s v="Каутеризација ткива"/>
        <s v="Елиминација иритација оралне слузокоже"/>
        <s v="Ресекција једнокорених зуба"/>
        <s v="Ресекција горњих двокорених зуба"/>
        <s v="Ресекција трокорених зуба"/>
        <s v="Хемисекција и дисекција зуба"/>
        <s v="Примарна пластика ОАК"/>
        <s v="Примарна пластика са вађењем корена из синуса"/>
        <s v="Хируршка терапија зуба у ницању (извлачење)"/>
        <s v="Уклањање мукозних циста"/>
        <s v="Уклањање мањих виличних циста"/>
        <s v="Уклањање већих виличних циста"/>
        <s v="Пластика плика и френулума"/>
        <s v="Ревизија синуса - Цалдwелл – Луц"/>
        <s v="Екстраорална инцизија апсцеса"/>
        <s v="Површинска локална анестезија"/>
        <s v="Инфилтрациона анестезија"/>
        <s v="Анестезија у оралној хирургији по започетом сату"/>
        <s v="Анестезија у максилофацијалној хирургији по започетом сату"/>
        <s v="Прва помоћ код мултиплих повреда зуба у деце"/>
        <s v="Прва помоћ код денталгија"/>
        <s v="Дренажа пародонталног абсцеса"/>
        <s v="Лечење алвеолита"/>
        <s v="Интраорална инцизија апсцеса"/>
        <s v="Заустављање крварења"/>
        <s v="Заустављање крварења хируршким путем"/>
        <s v="Реплантација сталних зуба"/>
        <s v="Прва помоћ код повреда"/>
        <s v="Фиксација трауматски луксираних зуба сплинтом/шином"/>
        <s v="Фиксација трауматски луксираних зуба композитним сплинтом/шином"/>
        <s v="Уклањање сплинта/шине"/>
        <s v="Антишок терапија"/>
        <s v="Витална ампутација/екстирпација код фрактура зуба са отвореном пулпом"/>
        <s v="Збрињавање повреда зуба са тежим поремећајима структуре"/>
        <s v="Репозиција луксиране доње вилице"/>
        <s v="Збрињавање прелома вилице методом жичане имобилизације"/>
        <s v="Збрињавање прелома вилице стандардном шином"/>
        <s v="Збрињавање деце са посебним потребама"/>
        <s v="Збрињавање особа са посебним потребама"/>
        <s v="Парцијална акрилатна протеза"/>
        <s v="Тотална протеза"/>
        <s v="Репаратура протезе - прелом плоче"/>
        <s v="Додатак зуба у протези"/>
        <s v="Додатак кукице у протези"/>
        <s v="Подлагање протезе директно - хладновезујући акрилат"/>
        <s v="Подлагање протезе индиректно"/>
        <s v="Консултативни преглед у другој установи"/>
        <s v="Композитни инлеј"/>
        <s v="Ендодонтска терапија зуба са компликованим каналним системима - по каналу"/>
        <s v="Примарна обрада ране без сутуре максилофацијалне регије"/>
        <s v="Примарна обрада ране са сутуром максилофацијалне регије"/>
        <s v="Уклањање бенигних коштаних тумора лица и вилице"/>
        <s v="Давање ињекције у терапијске / дијагностичке сврхе"/>
        <s v="Терапија интра и екстраоралних перфорација корена"/>
        <s v="Биопсија"/>
        <s v="Ексцизија бенигних/малигних кожних тумора са директном сутуром М.Ф. регија"/>
        <s v="Ексцизија бенигних/малигних тумора коже са реконструкцијом дефеката М.Ф. регија"/>
        <s v="Уклањање тумора слузокоже усне дупље"/>
        <s v="Малигни тумори усне &quot;V&quot; ексцизија"/>
        <s v="Малигни тумори усне &quot;W&quot; ексцизија"/>
        <s v="Хируршко лечење остеомијелитиса М.Ф. регије"/>
        <s v="Хируршко лечење остеомијелитиса М.Ф. регије - локалног"/>
        <s v="Некректомија по сеанси"/>
        <s v="Убризгавање лекова у пљувачну жлезду кроз изводни канал"/>
        <s v="Одстрањење калкулуса из изводног канала пљувачне жлезде"/>
        <s v="Вестибуларна плоча"/>
        <s v="Хемодијализа"/>
        <s v="Нископропусна хемодијализа"/>
        <s v="Високопропусна хемодијализа"/>
        <s v="Хемодијафилтрација"/>
        <s v="Континуирана перитонеална дијализа, дугорочна"/>
        <s v="Континуирана амбулаторна перитонеумска дијализа-CAPD"/>
        <s v="Аутоматска перитонеумска дијализа -APD"/>
        <s v="Интермитентна перитонеумска дијализа -IPD (болнички вид хроничног лечења)"/>
        <s v="МАЛО  ДЕТЕ (1-2 год.)" u="1"/>
        <s v=" ПРЕДАВАЊА" u="1"/>
        <s v="Циљани преглед на рано откривање ризика за насатанак пародонтопатије" u="1"/>
      </sharedItems>
    </cacheField>
    <cacheField name="Извршење 2024." numFmtId="0">
      <sharedItems containsBlank="1" containsMixedTypes="1" containsNumber="1" containsInteger="1" minValue="0" maxValue="306030"/>
    </cacheField>
    <cacheField name="План 2025." numFmtId="0">
      <sharedItems containsString="0" containsBlank="1" containsNumber="1" containsInteger="1" minValue="0" maxValue="3060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5">
  <r>
    <s v="1003 - Здравствена заштита деце предшколског узраста"/>
    <m/>
    <x v="0"/>
    <m/>
    <m/>
    <x v="0"/>
    <m/>
    <m/>
  </r>
  <r>
    <m/>
    <s v="ПРЕВЕНТИВА/ Прегледи лекара"/>
    <x v="0"/>
    <m/>
    <m/>
    <x v="0"/>
    <n v="8671"/>
    <n v="5602"/>
  </r>
  <r>
    <m/>
    <m/>
    <x v="1"/>
    <m/>
    <m/>
    <x v="1"/>
    <n v="2838"/>
    <n v="1280"/>
  </r>
  <r>
    <m/>
    <m/>
    <x v="2"/>
    <m/>
    <m/>
    <x v="2"/>
    <n v="826"/>
    <n v="882"/>
  </r>
  <r>
    <m/>
    <m/>
    <x v="0"/>
    <s v="1100023"/>
    <m/>
    <x v="3"/>
    <n v="550"/>
    <n v="450"/>
  </r>
  <r>
    <m/>
    <m/>
    <x v="0"/>
    <s v="1100023"/>
    <m/>
    <x v="4"/>
    <n v="130"/>
    <n v="200"/>
  </r>
  <r>
    <m/>
    <m/>
    <x v="0"/>
    <s v="1100023"/>
    <m/>
    <x v="5"/>
    <n v="146"/>
    <n v="232"/>
  </r>
  <r>
    <m/>
    <m/>
    <x v="3"/>
    <m/>
    <m/>
    <x v="6"/>
    <n v="156"/>
    <n v="450"/>
  </r>
  <r>
    <m/>
    <m/>
    <x v="0"/>
    <s v="1100049"/>
    <m/>
    <x v="7"/>
    <n v="110"/>
    <n v="220"/>
  </r>
  <r>
    <m/>
    <m/>
    <x v="0"/>
    <s v="1100049"/>
    <m/>
    <x v="8"/>
    <n v="46"/>
    <n v="230"/>
  </r>
  <r>
    <m/>
    <m/>
    <x v="4"/>
    <m/>
    <m/>
    <x v="9"/>
    <n v="890"/>
    <n v="890"/>
  </r>
  <r>
    <m/>
    <m/>
    <x v="5"/>
    <m/>
    <s v="*"/>
    <x v="10"/>
    <s v="**3961"/>
    <n v="2100"/>
  </r>
  <r>
    <m/>
    <m/>
    <x v="6"/>
    <m/>
    <m/>
    <x v="11"/>
    <m/>
    <m/>
  </r>
  <r>
    <m/>
    <s v="KУРАТИВА/ Прегледи лекара"/>
    <x v="0"/>
    <m/>
    <m/>
    <x v="0"/>
    <n v="16441"/>
    <n v="16452"/>
  </r>
  <r>
    <m/>
    <m/>
    <x v="7"/>
    <m/>
    <m/>
    <x v="12"/>
    <n v="13810"/>
    <n v="13810"/>
  </r>
  <r>
    <m/>
    <m/>
    <x v="8"/>
    <m/>
    <m/>
    <x v="13"/>
    <n v="1652"/>
    <n v="1652"/>
  </r>
  <r>
    <m/>
    <m/>
    <x v="9"/>
    <m/>
    <m/>
    <x v="14"/>
    <m/>
    <m/>
  </r>
  <r>
    <m/>
    <m/>
    <x v="10"/>
    <m/>
    <m/>
    <x v="15"/>
    <m/>
    <m/>
  </r>
  <r>
    <m/>
    <m/>
    <x v="11"/>
    <m/>
    <m/>
    <x v="16"/>
    <m/>
    <m/>
  </r>
  <r>
    <m/>
    <m/>
    <x v="12"/>
    <m/>
    <m/>
    <x v="17"/>
    <n v="970"/>
    <n v="970"/>
  </r>
  <r>
    <m/>
    <m/>
    <x v="13"/>
    <m/>
    <m/>
    <x v="18"/>
    <n v="9"/>
    <n v="10"/>
  </r>
  <r>
    <m/>
    <m/>
    <x v="14"/>
    <m/>
    <m/>
    <x v="19"/>
    <m/>
    <n v="10"/>
  </r>
  <r>
    <m/>
    <m/>
    <x v="15"/>
    <m/>
    <m/>
    <x v="20"/>
    <m/>
    <m/>
  </r>
  <r>
    <m/>
    <s v="ДИЈАГНОСТИЧКО ТЕРАПИЈСКЕ УСЛУГЕ"/>
    <x v="0"/>
    <m/>
    <m/>
    <x v="0"/>
    <n v="5638"/>
    <n v="5645"/>
  </r>
  <r>
    <m/>
    <m/>
    <x v="16"/>
    <m/>
    <m/>
    <x v="21"/>
    <m/>
    <n v="5"/>
  </r>
  <r>
    <m/>
    <m/>
    <x v="17"/>
    <m/>
    <m/>
    <x v="22"/>
    <n v="10"/>
    <n v="10"/>
  </r>
  <r>
    <m/>
    <m/>
    <x v="18"/>
    <m/>
    <m/>
    <x v="23"/>
    <n v="302"/>
    <n v="300"/>
  </r>
  <r>
    <m/>
    <m/>
    <x v="19"/>
    <m/>
    <m/>
    <x v="24"/>
    <m/>
    <n v="4"/>
  </r>
  <r>
    <m/>
    <m/>
    <x v="20"/>
    <m/>
    <m/>
    <x v="25"/>
    <n v="24"/>
    <n v="24"/>
  </r>
  <r>
    <m/>
    <m/>
    <x v="21"/>
    <m/>
    <m/>
    <x v="26"/>
    <n v="5200"/>
    <n v="5200"/>
  </r>
  <r>
    <m/>
    <m/>
    <x v="22"/>
    <m/>
    <m/>
    <x v="27"/>
    <n v="100"/>
    <n v="100"/>
  </r>
  <r>
    <m/>
    <m/>
    <x v="23"/>
    <m/>
    <m/>
    <x v="28"/>
    <n v="2"/>
    <n v="2"/>
  </r>
  <r>
    <m/>
    <m/>
    <x v="24"/>
    <m/>
    <m/>
    <x v="29"/>
    <m/>
    <m/>
  </r>
  <r>
    <m/>
    <m/>
    <x v="25"/>
    <m/>
    <m/>
    <x v="30"/>
    <m/>
    <m/>
  </r>
  <r>
    <m/>
    <s v="ЗДРАВСТВЕНО ВАСПИТАЊЕ"/>
    <x v="0"/>
    <m/>
    <m/>
    <x v="0"/>
    <n v="462"/>
    <n v="560"/>
  </r>
  <r>
    <m/>
    <m/>
    <x v="26"/>
    <m/>
    <m/>
    <x v="31"/>
    <n v="422"/>
    <n v="500"/>
  </r>
  <r>
    <m/>
    <m/>
    <x v="27"/>
    <m/>
    <m/>
    <x v="32"/>
    <n v="40"/>
    <n v="60"/>
  </r>
  <r>
    <m/>
    <m/>
    <x v="0"/>
    <s v="1000207"/>
    <s v="00"/>
    <x v="33"/>
    <n v="40"/>
    <n v="60"/>
  </r>
  <r>
    <m/>
    <m/>
    <x v="0"/>
    <s v="1000207"/>
    <s v="05"/>
    <x v="34"/>
    <m/>
    <m/>
  </r>
  <r>
    <m/>
    <s v="УКУПАН БРОЈ ПОСЕТА"/>
    <x v="0"/>
    <m/>
    <m/>
    <x v="0"/>
    <n v="20496"/>
    <n v="22054"/>
  </r>
  <r>
    <m/>
    <m/>
    <x v="0"/>
    <m/>
    <m/>
    <x v="0"/>
    <m/>
    <m/>
  </r>
  <r>
    <s v=" 1058 - Развојно саветовалиште"/>
    <m/>
    <x v="0"/>
    <m/>
    <m/>
    <x v="0"/>
    <m/>
    <m/>
  </r>
  <r>
    <m/>
    <s v="РАД ЛЕКАРА"/>
    <x v="0"/>
    <m/>
    <m/>
    <x v="0"/>
    <m/>
    <m/>
  </r>
  <r>
    <m/>
    <m/>
    <x v="3"/>
    <m/>
    <m/>
    <x v="6"/>
    <m/>
    <m/>
  </r>
  <r>
    <m/>
    <m/>
    <x v="28"/>
    <m/>
    <m/>
    <x v="35"/>
    <m/>
    <m/>
  </r>
  <r>
    <m/>
    <m/>
    <x v="29"/>
    <m/>
    <m/>
    <x v="36"/>
    <m/>
    <m/>
  </r>
  <r>
    <m/>
    <m/>
    <x v="30"/>
    <m/>
    <m/>
    <x v="37"/>
    <m/>
    <m/>
  </r>
  <r>
    <m/>
    <m/>
    <x v="31"/>
    <m/>
    <m/>
    <x v="38"/>
    <m/>
    <m/>
  </r>
  <r>
    <m/>
    <m/>
    <x v="13"/>
    <m/>
    <m/>
    <x v="18"/>
    <m/>
    <m/>
  </r>
  <r>
    <m/>
    <m/>
    <x v="24"/>
    <m/>
    <m/>
    <x v="29"/>
    <m/>
    <m/>
  </r>
  <r>
    <m/>
    <m/>
    <x v="11"/>
    <m/>
    <m/>
    <x v="16"/>
    <m/>
    <m/>
  </r>
  <r>
    <m/>
    <s v="РАД ПСИХОЛОГА"/>
    <x v="0"/>
    <m/>
    <m/>
    <x v="0"/>
    <m/>
    <m/>
  </r>
  <r>
    <m/>
    <m/>
    <x v="32"/>
    <m/>
    <m/>
    <x v="39"/>
    <m/>
    <m/>
  </r>
  <r>
    <m/>
    <m/>
    <x v="33"/>
    <m/>
    <m/>
    <x v="40"/>
    <m/>
    <m/>
  </r>
  <r>
    <m/>
    <m/>
    <x v="34"/>
    <m/>
    <m/>
    <x v="41"/>
    <m/>
    <m/>
  </r>
  <r>
    <m/>
    <m/>
    <x v="35"/>
    <m/>
    <m/>
    <x v="42"/>
    <m/>
    <m/>
  </r>
  <r>
    <m/>
    <s v="РАД ДЕФЕКТОЛОГА (ЛОГОПЕДА)"/>
    <x v="0"/>
    <m/>
    <m/>
    <x v="0"/>
    <m/>
    <m/>
  </r>
  <r>
    <m/>
    <m/>
    <x v="36"/>
    <m/>
    <m/>
    <x v="43"/>
    <n v="0"/>
    <n v="0"/>
  </r>
  <r>
    <m/>
    <m/>
    <x v="0"/>
    <s v="1700038"/>
    <m/>
    <x v="44"/>
    <m/>
    <m/>
  </r>
  <r>
    <m/>
    <m/>
    <x v="0"/>
    <s v="1700038"/>
    <m/>
    <x v="45"/>
    <m/>
    <m/>
  </r>
  <r>
    <m/>
    <m/>
    <x v="0"/>
    <s v="1700038"/>
    <m/>
    <x v="46"/>
    <m/>
    <m/>
  </r>
  <r>
    <m/>
    <m/>
    <x v="37"/>
    <m/>
    <m/>
    <x v="47"/>
    <m/>
    <m/>
  </r>
  <r>
    <m/>
    <m/>
    <x v="38"/>
    <m/>
    <m/>
    <x v="48"/>
    <m/>
    <m/>
  </r>
  <r>
    <m/>
    <s v="РАД СОЦИЈАЛНОГ РАДНИКА"/>
    <x v="0"/>
    <m/>
    <m/>
    <x v="0"/>
    <m/>
    <m/>
  </r>
  <r>
    <m/>
    <m/>
    <x v="26"/>
    <m/>
    <m/>
    <x v="31"/>
    <m/>
    <m/>
  </r>
  <r>
    <m/>
    <m/>
    <x v="27"/>
    <m/>
    <m/>
    <x v="32"/>
    <n v="0"/>
    <n v="0"/>
  </r>
  <r>
    <m/>
    <m/>
    <x v="0"/>
    <s v="1000207"/>
    <s v="00"/>
    <x v="33"/>
    <m/>
    <m/>
  </r>
  <r>
    <m/>
    <m/>
    <x v="0"/>
    <s v="1000207"/>
    <s v="05"/>
    <x v="34"/>
    <m/>
    <m/>
  </r>
  <r>
    <m/>
    <s v="БРОЈ КОРИСНИКА УСЛУГА"/>
    <x v="0"/>
    <m/>
    <m/>
    <x v="0"/>
    <m/>
    <m/>
  </r>
  <r>
    <m/>
    <s v="УКУПАН БРОЈ ПОСЕТА"/>
    <x v="0"/>
    <m/>
    <m/>
    <x v="0"/>
    <m/>
    <m/>
  </r>
  <r>
    <m/>
    <m/>
    <x v="0"/>
    <m/>
    <m/>
    <x v="0"/>
    <m/>
    <m/>
  </r>
  <r>
    <s v="1004 - Здравствена заштита деце школског узраста"/>
    <m/>
    <x v="0"/>
    <m/>
    <m/>
    <x v="0"/>
    <m/>
    <m/>
  </r>
  <r>
    <m/>
    <s v="ПРЕВЕНТИВА/ Прегледи лекара"/>
    <x v="0"/>
    <m/>
    <m/>
    <x v="0"/>
    <n v="3467"/>
    <n v="4755"/>
  </r>
  <r>
    <m/>
    <m/>
    <x v="39"/>
    <m/>
    <m/>
    <x v="49"/>
    <n v="428"/>
    <n v="1289"/>
  </r>
  <r>
    <m/>
    <m/>
    <x v="0"/>
    <s v="1100031"/>
    <m/>
    <x v="50"/>
    <n v="228"/>
    <n v="214"/>
  </r>
  <r>
    <m/>
    <m/>
    <x v="0"/>
    <s v="1100031"/>
    <m/>
    <x v="51"/>
    <n v="4"/>
    <n v="240"/>
  </r>
  <r>
    <m/>
    <m/>
    <x v="0"/>
    <s v="1100031"/>
    <m/>
    <x v="52"/>
    <m/>
    <n v="242"/>
  </r>
  <r>
    <m/>
    <m/>
    <x v="0"/>
    <s v="1100031"/>
    <m/>
    <x v="53"/>
    <n v="2"/>
    <n v="230"/>
  </r>
  <r>
    <m/>
    <m/>
    <x v="0"/>
    <s v="1100031"/>
    <m/>
    <x v="54"/>
    <n v="100"/>
    <n v="197"/>
  </r>
  <r>
    <m/>
    <m/>
    <x v="0"/>
    <s v="1100031"/>
    <m/>
    <x v="55"/>
    <n v="94"/>
    <n v="166"/>
  </r>
  <r>
    <m/>
    <m/>
    <x v="3"/>
    <m/>
    <m/>
    <x v="6"/>
    <n v="890"/>
    <n v="1318"/>
  </r>
  <r>
    <m/>
    <m/>
    <x v="0"/>
    <s v="1100049"/>
    <m/>
    <x v="56"/>
    <n v="142"/>
    <n v="214"/>
  </r>
  <r>
    <m/>
    <m/>
    <x v="0"/>
    <s v="1100049"/>
    <m/>
    <x v="57"/>
    <n v="108"/>
    <n v="229"/>
  </r>
  <r>
    <m/>
    <m/>
    <x v="0"/>
    <s v="1100049"/>
    <m/>
    <x v="58"/>
    <n v="159"/>
    <n v="239"/>
  </r>
  <r>
    <m/>
    <m/>
    <x v="0"/>
    <s v="1100049"/>
    <m/>
    <x v="59"/>
    <n v="269"/>
    <n v="255"/>
  </r>
  <r>
    <m/>
    <m/>
    <x v="0"/>
    <s v="1100049"/>
    <m/>
    <x v="60"/>
    <n v="111"/>
    <n v="211"/>
  </r>
  <r>
    <m/>
    <m/>
    <x v="0"/>
    <s v="1100049"/>
    <m/>
    <x v="61"/>
    <n v="101"/>
    <n v="170"/>
  </r>
  <r>
    <m/>
    <m/>
    <x v="4"/>
    <m/>
    <m/>
    <x v="9"/>
    <n v="1248"/>
    <n v="1250"/>
  </r>
  <r>
    <m/>
    <m/>
    <x v="5"/>
    <m/>
    <s v="*"/>
    <x v="10"/>
    <n v="663"/>
    <n v="660"/>
  </r>
  <r>
    <m/>
    <m/>
    <x v="40"/>
    <m/>
    <m/>
    <x v="62"/>
    <n v="215"/>
    <n v="215"/>
  </r>
  <r>
    <m/>
    <m/>
    <x v="41"/>
    <m/>
    <m/>
    <x v="63"/>
    <n v="3"/>
    <n v="3"/>
  </r>
  <r>
    <m/>
    <m/>
    <x v="42"/>
    <m/>
    <m/>
    <x v="64"/>
    <n v="20"/>
    <n v="20"/>
  </r>
  <r>
    <m/>
    <s v="KУРАТИВА/ Прегледи лекара"/>
    <x v="0"/>
    <m/>
    <m/>
    <x v="0"/>
    <n v="19187"/>
    <n v="19207"/>
  </r>
  <r>
    <m/>
    <m/>
    <x v="7"/>
    <m/>
    <m/>
    <x v="12"/>
    <n v="16377"/>
    <n v="16400"/>
  </r>
  <r>
    <m/>
    <m/>
    <x v="8"/>
    <m/>
    <m/>
    <x v="13"/>
    <n v="1485"/>
    <n v="1485"/>
  </r>
  <r>
    <m/>
    <m/>
    <x v="9"/>
    <m/>
    <m/>
    <x v="14"/>
    <n v="30"/>
    <n v="30"/>
  </r>
  <r>
    <m/>
    <m/>
    <x v="10"/>
    <m/>
    <m/>
    <x v="15"/>
    <m/>
    <m/>
  </r>
  <r>
    <m/>
    <m/>
    <x v="11"/>
    <m/>
    <m/>
    <x v="16"/>
    <m/>
    <m/>
  </r>
  <r>
    <m/>
    <m/>
    <x v="12"/>
    <m/>
    <m/>
    <x v="17"/>
    <n v="1288"/>
    <n v="1285"/>
  </r>
  <r>
    <m/>
    <m/>
    <x v="13"/>
    <m/>
    <m/>
    <x v="18"/>
    <n v="7"/>
    <n v="7"/>
  </r>
  <r>
    <m/>
    <m/>
    <x v="14"/>
    <m/>
    <m/>
    <x v="19"/>
    <m/>
    <m/>
  </r>
  <r>
    <m/>
    <m/>
    <x v="15"/>
    <m/>
    <m/>
    <x v="20"/>
    <m/>
    <m/>
  </r>
  <r>
    <m/>
    <s v="ДИЈАГНОСТИЧКО ТЕРАПИЈСКЕ УСЛУГЕ"/>
    <x v="0"/>
    <m/>
    <m/>
    <x v="0"/>
    <n v="3945"/>
    <n v="3952"/>
  </r>
  <r>
    <m/>
    <m/>
    <x v="16"/>
    <m/>
    <m/>
    <x v="21"/>
    <m/>
    <n v="2"/>
  </r>
  <r>
    <m/>
    <m/>
    <x v="17"/>
    <m/>
    <m/>
    <x v="22"/>
    <n v="65"/>
    <n v="65"/>
  </r>
  <r>
    <m/>
    <m/>
    <x v="18"/>
    <m/>
    <m/>
    <x v="23"/>
    <n v="430"/>
    <n v="430"/>
  </r>
  <r>
    <m/>
    <m/>
    <x v="19"/>
    <m/>
    <m/>
    <x v="24"/>
    <m/>
    <n v="3"/>
  </r>
  <r>
    <m/>
    <m/>
    <x v="20"/>
    <m/>
    <m/>
    <x v="25"/>
    <n v="163"/>
    <n v="165"/>
  </r>
  <r>
    <m/>
    <m/>
    <x v="21"/>
    <m/>
    <m/>
    <x v="26"/>
    <n v="3195"/>
    <n v="3195"/>
  </r>
  <r>
    <m/>
    <m/>
    <x v="22"/>
    <m/>
    <m/>
    <x v="27"/>
    <n v="9"/>
    <n v="9"/>
  </r>
  <r>
    <m/>
    <m/>
    <x v="23"/>
    <m/>
    <m/>
    <x v="28"/>
    <n v="81"/>
    <n v="81"/>
  </r>
  <r>
    <m/>
    <m/>
    <x v="25"/>
    <m/>
    <m/>
    <x v="30"/>
    <n v="2"/>
    <n v="2"/>
  </r>
  <r>
    <m/>
    <m/>
    <x v="24"/>
    <m/>
    <m/>
    <x v="29"/>
    <m/>
    <m/>
  </r>
  <r>
    <m/>
    <s v="ЗДРАВСТВЕНО ВАСПИТАЊЕ"/>
    <x v="0"/>
    <m/>
    <m/>
    <x v="0"/>
    <m/>
    <m/>
  </r>
  <r>
    <m/>
    <m/>
    <x v="26"/>
    <m/>
    <m/>
    <x v="31"/>
    <n v="324"/>
    <n v="325"/>
  </r>
  <r>
    <m/>
    <m/>
    <x v="27"/>
    <m/>
    <m/>
    <x v="32"/>
    <n v="44"/>
    <n v="100"/>
  </r>
  <r>
    <m/>
    <m/>
    <x v="0"/>
    <s v="1000207"/>
    <s v="00"/>
    <x v="33"/>
    <n v="43"/>
    <n v="80"/>
  </r>
  <r>
    <m/>
    <m/>
    <x v="0"/>
    <s v="1000207"/>
    <s v="05"/>
    <x v="34"/>
    <n v="1"/>
    <n v="20"/>
  </r>
  <r>
    <m/>
    <s v="УКУПАН БРОЈ ПОСЕТА"/>
    <x v="0"/>
    <m/>
    <m/>
    <x v="0"/>
    <n v="22000"/>
    <n v="25280"/>
  </r>
  <r>
    <m/>
    <m/>
    <x v="0"/>
    <m/>
    <m/>
    <x v="0"/>
    <m/>
    <m/>
  </r>
  <r>
    <s v="1059 - Саветовалиште за младе"/>
    <m/>
    <x v="0"/>
    <m/>
    <m/>
    <x v="0"/>
    <m/>
    <m/>
  </r>
  <r>
    <m/>
    <s v="ЗДРАВСТВЕНО ВАСПИТАЊЕ"/>
    <x v="0"/>
    <m/>
    <m/>
    <x v="0"/>
    <m/>
    <m/>
  </r>
  <r>
    <m/>
    <m/>
    <x v="26"/>
    <m/>
    <m/>
    <x v="31"/>
    <n v="0"/>
    <n v="0"/>
  </r>
  <r>
    <m/>
    <m/>
    <x v="0"/>
    <s v="1000215"/>
    <m/>
    <x v="65"/>
    <m/>
    <m/>
  </r>
  <r>
    <m/>
    <m/>
    <x v="0"/>
    <s v="1000215"/>
    <m/>
    <x v="66"/>
    <m/>
    <m/>
  </r>
  <r>
    <m/>
    <m/>
    <x v="0"/>
    <s v="1000215"/>
    <m/>
    <x v="67"/>
    <m/>
    <m/>
  </r>
  <r>
    <m/>
    <m/>
    <x v="0"/>
    <s v="1000215"/>
    <m/>
    <x v="68"/>
    <m/>
    <m/>
  </r>
  <r>
    <m/>
    <m/>
    <x v="27"/>
    <m/>
    <m/>
    <x v="32"/>
    <n v="0"/>
    <n v="0"/>
  </r>
  <r>
    <m/>
    <m/>
    <x v="0"/>
    <s v="1000207"/>
    <s v="00"/>
    <x v="33"/>
    <m/>
    <m/>
  </r>
  <r>
    <m/>
    <m/>
    <x v="0"/>
    <s v="1000207"/>
    <s v="05"/>
    <x v="34"/>
    <m/>
    <m/>
  </r>
  <r>
    <m/>
    <s v="РАД ПСИХОЛОГА"/>
    <x v="0"/>
    <m/>
    <m/>
    <x v="0"/>
    <m/>
    <m/>
  </r>
  <r>
    <m/>
    <m/>
    <x v="32"/>
    <m/>
    <m/>
    <x v="39"/>
    <m/>
    <m/>
  </r>
  <r>
    <m/>
    <m/>
    <x v="33"/>
    <m/>
    <m/>
    <x v="40"/>
    <m/>
    <m/>
  </r>
  <r>
    <m/>
    <m/>
    <x v="34"/>
    <m/>
    <m/>
    <x v="41"/>
    <m/>
    <m/>
  </r>
  <r>
    <m/>
    <m/>
    <x v="35"/>
    <m/>
    <m/>
    <x v="42"/>
    <m/>
    <m/>
  </r>
  <r>
    <m/>
    <s v="РАД СОЦИЈАЛНОГ РАДНИКА"/>
    <x v="0"/>
    <m/>
    <m/>
    <x v="0"/>
    <m/>
    <m/>
  </r>
  <r>
    <m/>
    <m/>
    <x v="26"/>
    <m/>
    <m/>
    <x v="31"/>
    <m/>
    <m/>
  </r>
  <r>
    <m/>
    <m/>
    <x v="27"/>
    <m/>
    <m/>
    <x v="32"/>
    <m/>
    <m/>
  </r>
  <r>
    <m/>
    <s v="БРОЈ КОРИСНИКА УСЛУГА"/>
    <x v="0"/>
    <m/>
    <m/>
    <x v="0"/>
    <m/>
    <m/>
  </r>
  <r>
    <m/>
    <s v="УКУПАН БРОЈ ПОСЕТА"/>
    <x v="0"/>
    <m/>
    <m/>
    <x v="0"/>
    <m/>
    <m/>
  </r>
  <r>
    <m/>
    <m/>
    <x v="0"/>
    <m/>
    <m/>
    <x v="0"/>
    <m/>
    <m/>
  </r>
  <r>
    <s v="1008 - Здравствена заштита жена"/>
    <m/>
    <x v="0"/>
    <m/>
    <m/>
    <x v="0"/>
    <m/>
    <m/>
  </r>
  <r>
    <m/>
    <s v="ПРЕВЕНТИВА/ Прегледи лекара"/>
    <x v="0"/>
    <m/>
    <m/>
    <x v="0"/>
    <n v="9950"/>
    <n v="23341"/>
  </r>
  <r>
    <m/>
    <m/>
    <x v="43"/>
    <m/>
    <m/>
    <x v="69"/>
    <n v="1811"/>
    <n v="2510"/>
  </r>
  <r>
    <m/>
    <m/>
    <x v="44"/>
    <m/>
    <m/>
    <x v="70"/>
    <n v="1075"/>
    <n v="6030"/>
  </r>
  <r>
    <m/>
    <m/>
    <x v="45"/>
    <m/>
    <m/>
    <x v="71"/>
    <n v="1409"/>
    <n v="3480"/>
  </r>
  <r>
    <m/>
    <m/>
    <x v="46"/>
    <m/>
    <m/>
    <x v="72"/>
    <m/>
    <m/>
  </r>
  <r>
    <m/>
    <m/>
    <x v="47"/>
    <m/>
    <m/>
    <x v="73"/>
    <m/>
    <m/>
  </r>
  <r>
    <m/>
    <m/>
    <x v="48"/>
    <m/>
    <m/>
    <x v="74"/>
    <n v="587"/>
    <n v="3480"/>
  </r>
  <r>
    <m/>
    <m/>
    <x v="49"/>
    <m/>
    <m/>
    <x v="75"/>
    <m/>
    <n v="1276"/>
  </r>
  <r>
    <m/>
    <m/>
    <x v="50"/>
    <m/>
    <m/>
    <x v="76"/>
    <n v="302"/>
    <n v="980"/>
  </r>
  <r>
    <m/>
    <m/>
    <x v="51"/>
    <m/>
    <m/>
    <x v="77"/>
    <n v="1754"/>
    <n v="2340"/>
  </r>
  <r>
    <m/>
    <m/>
    <x v="52"/>
    <m/>
    <m/>
    <x v="78"/>
    <n v="179"/>
    <n v="250"/>
  </r>
  <r>
    <m/>
    <m/>
    <x v="0"/>
    <s v="1300037"/>
    <s v="06"/>
    <x v="79"/>
    <n v="150"/>
    <n v="210"/>
  </r>
  <r>
    <m/>
    <m/>
    <x v="0"/>
    <s v="1300037"/>
    <s v="00"/>
    <x v="80"/>
    <n v="29"/>
    <n v="40"/>
  </r>
  <r>
    <m/>
    <m/>
    <x v="53"/>
    <m/>
    <m/>
    <x v="81"/>
    <n v="932"/>
    <n v="1155"/>
  </r>
  <r>
    <m/>
    <m/>
    <x v="54"/>
    <m/>
    <m/>
    <x v="82"/>
    <n v="84"/>
    <n v="210"/>
  </r>
  <r>
    <m/>
    <m/>
    <x v="55"/>
    <m/>
    <m/>
    <x v="83"/>
    <n v="84"/>
    <n v="210"/>
  </r>
  <r>
    <m/>
    <m/>
    <x v="56"/>
    <m/>
    <m/>
    <x v="84"/>
    <n v="410"/>
    <n v="420"/>
  </r>
  <r>
    <m/>
    <m/>
    <x v="0"/>
    <s v="1300169"/>
    <s v="00"/>
    <x v="85"/>
    <n v="205"/>
    <n v="210"/>
  </r>
  <r>
    <m/>
    <m/>
    <x v="0"/>
    <s v="1300169"/>
    <s v="09"/>
    <x v="86"/>
    <n v="205"/>
    <n v="210"/>
  </r>
  <r>
    <m/>
    <m/>
    <x v="57"/>
    <m/>
    <m/>
    <x v="87"/>
    <n v="1323"/>
    <n v="1000"/>
  </r>
  <r>
    <m/>
    <s v="KУРАТИВА/ Прегледи лекара"/>
    <x v="0"/>
    <m/>
    <m/>
    <x v="0"/>
    <n v="7060"/>
    <n v="7067"/>
  </r>
  <r>
    <m/>
    <m/>
    <x v="58"/>
    <m/>
    <m/>
    <x v="88"/>
    <n v="2610"/>
    <n v="2610"/>
  </r>
  <r>
    <m/>
    <m/>
    <x v="59"/>
    <m/>
    <m/>
    <x v="89"/>
    <n v="801"/>
    <n v="800"/>
  </r>
  <r>
    <m/>
    <m/>
    <x v="60"/>
    <m/>
    <m/>
    <x v="90"/>
    <n v="398"/>
    <n v="400"/>
  </r>
  <r>
    <m/>
    <m/>
    <x v="12"/>
    <m/>
    <m/>
    <x v="17"/>
    <n v="59"/>
    <n v="60"/>
  </r>
  <r>
    <m/>
    <m/>
    <x v="11"/>
    <m/>
    <m/>
    <x v="16"/>
    <m/>
    <m/>
  </r>
  <r>
    <m/>
    <m/>
    <x v="13"/>
    <m/>
    <m/>
    <x v="18"/>
    <n v="1297"/>
    <n v="1297"/>
  </r>
  <r>
    <m/>
    <m/>
    <x v="61"/>
    <m/>
    <m/>
    <x v="91"/>
    <n v="1895"/>
    <n v="1900"/>
  </r>
  <r>
    <m/>
    <m/>
    <x v="62"/>
    <m/>
    <m/>
    <x v="92"/>
    <m/>
    <m/>
  </r>
  <r>
    <m/>
    <s v="ДИЈАГНОСТИЧКО ТЕРАПИЈСКЕ УСЛУГЕ"/>
    <x v="0"/>
    <m/>
    <m/>
    <x v="0"/>
    <n v="3852"/>
    <n v="3873"/>
  </r>
  <r>
    <m/>
    <m/>
    <x v="63"/>
    <m/>
    <m/>
    <x v="93"/>
    <m/>
    <m/>
  </r>
  <r>
    <m/>
    <m/>
    <x v="64"/>
    <m/>
    <m/>
    <x v="94"/>
    <n v="597"/>
    <n v="597"/>
  </r>
  <r>
    <m/>
    <m/>
    <x v="16"/>
    <m/>
    <m/>
    <x v="21"/>
    <n v="552"/>
    <n v="552"/>
  </r>
  <r>
    <m/>
    <m/>
    <x v="65"/>
    <m/>
    <m/>
    <x v="95"/>
    <n v="802"/>
    <n v="802"/>
  </r>
  <r>
    <m/>
    <m/>
    <x v="66"/>
    <m/>
    <m/>
    <x v="96"/>
    <n v="13"/>
    <n v="13"/>
  </r>
  <r>
    <m/>
    <m/>
    <x v="67"/>
    <m/>
    <m/>
    <x v="97"/>
    <n v="95"/>
    <n v="95"/>
  </r>
  <r>
    <m/>
    <m/>
    <x v="68"/>
    <m/>
    <m/>
    <x v="98"/>
    <n v="38"/>
    <n v="38"/>
  </r>
  <r>
    <m/>
    <m/>
    <x v="69"/>
    <m/>
    <m/>
    <x v="99"/>
    <n v="20"/>
    <n v="20"/>
  </r>
  <r>
    <m/>
    <m/>
    <x v="70"/>
    <m/>
    <m/>
    <x v="100"/>
    <n v="6"/>
    <n v="6"/>
  </r>
  <r>
    <m/>
    <m/>
    <x v="21"/>
    <m/>
    <m/>
    <x v="26"/>
    <n v="2"/>
    <n v="2"/>
  </r>
  <r>
    <m/>
    <m/>
    <x v="22"/>
    <m/>
    <m/>
    <x v="27"/>
    <m/>
    <m/>
  </r>
  <r>
    <m/>
    <m/>
    <x v="18"/>
    <m/>
    <m/>
    <x v="23"/>
    <n v="45"/>
    <n v="45"/>
  </r>
  <r>
    <m/>
    <m/>
    <x v="24"/>
    <m/>
    <m/>
    <x v="29"/>
    <n v="1679"/>
    <n v="1700"/>
  </r>
  <r>
    <m/>
    <m/>
    <x v="71"/>
    <m/>
    <m/>
    <x v="101"/>
    <n v="3"/>
    <n v="3"/>
  </r>
  <r>
    <m/>
    <s v="ЗДРАВСТВЕНО ВАСПИТАЊЕ"/>
    <x v="0"/>
    <m/>
    <m/>
    <x v="0"/>
    <m/>
    <m/>
  </r>
  <r>
    <m/>
    <m/>
    <x v="26"/>
    <m/>
    <m/>
    <x v="31"/>
    <n v="80"/>
    <n v="1276"/>
  </r>
  <r>
    <m/>
    <m/>
    <x v="0"/>
    <s v="1000215"/>
    <s v="32*"/>
    <x v="102"/>
    <n v="80"/>
    <n v="1276"/>
  </r>
  <r>
    <m/>
    <m/>
    <x v="27"/>
    <m/>
    <m/>
    <x v="32"/>
    <n v="200"/>
    <n v="200"/>
  </r>
  <r>
    <m/>
    <m/>
    <x v="0"/>
    <s v="1000207"/>
    <s v="00"/>
    <x v="33"/>
    <n v="157"/>
    <n v="157"/>
  </r>
  <r>
    <m/>
    <m/>
    <x v="0"/>
    <s v="1000207"/>
    <s v="05"/>
    <x v="34"/>
    <n v="43"/>
    <n v="43"/>
  </r>
  <r>
    <m/>
    <s v="УКУПАН БРОЈ ТРУДНИЦА"/>
    <x v="0"/>
    <m/>
    <m/>
    <x v="0"/>
    <n v="205"/>
    <n v="210"/>
  </r>
  <r>
    <m/>
    <s v="БРОЈ ТРУДНИЦА СА ВИСОКОРИЗИЧНОМ ТРУДНОЋОМ"/>
    <x v="0"/>
    <m/>
    <m/>
    <x v="0"/>
    <n v="51"/>
    <n v="55"/>
  </r>
  <r>
    <m/>
    <s v="БРОЈ ПАРОВА УКЉУЧЕНИХ У ШКОЛУ РОДИТЕЉСТВА"/>
    <x v="0"/>
    <m/>
    <m/>
    <x v="0"/>
    <m/>
    <m/>
  </r>
  <r>
    <m/>
    <s v="БРОЈ ТРУДНИЦА КОЈЕ СУ ПРОШЛЕ ПСИХОФИЗИЧКУ ПРИПРЕМУ ЗА ПОРОЂАЈ"/>
    <x v="0"/>
    <m/>
    <m/>
    <x v="0"/>
    <n v="205"/>
    <n v="210"/>
  </r>
  <r>
    <m/>
    <s v="УКУПАН БРОЈ ПОСЕТА"/>
    <x v="0"/>
    <m/>
    <m/>
    <x v="0"/>
    <n v="17166"/>
    <n v="30522"/>
  </r>
  <r>
    <m/>
    <m/>
    <x v="0"/>
    <m/>
    <m/>
    <x v="0"/>
    <m/>
    <m/>
  </r>
  <r>
    <s v=" Здравствена заштита студентске омладине"/>
    <m/>
    <x v="0"/>
    <m/>
    <m/>
    <x v="0"/>
    <m/>
    <m/>
  </r>
  <r>
    <m/>
    <s v="ПРЕВЕНТИВА/ Прегледи лекара"/>
    <x v="0"/>
    <m/>
    <m/>
    <x v="0"/>
    <m/>
    <m/>
  </r>
  <r>
    <m/>
    <m/>
    <x v="72"/>
    <m/>
    <m/>
    <x v="103"/>
    <n v="0"/>
    <n v="0"/>
  </r>
  <r>
    <m/>
    <m/>
    <x v="0"/>
    <s v="1200013"/>
    <m/>
    <x v="104"/>
    <m/>
    <m/>
  </r>
  <r>
    <m/>
    <m/>
    <x v="0"/>
    <s v="1200013"/>
    <m/>
    <x v="105"/>
    <m/>
    <m/>
  </r>
  <r>
    <m/>
    <m/>
    <x v="73"/>
    <m/>
    <m/>
    <x v="106"/>
    <m/>
    <m/>
  </r>
  <r>
    <m/>
    <s v="KУРАТИВА/Прегледи лекара "/>
    <x v="0"/>
    <m/>
    <m/>
    <x v="0"/>
    <m/>
    <m/>
  </r>
  <r>
    <m/>
    <m/>
    <x v="74"/>
    <m/>
    <m/>
    <x v="107"/>
    <m/>
    <m/>
  </r>
  <r>
    <m/>
    <m/>
    <x v="75"/>
    <m/>
    <m/>
    <x v="108"/>
    <m/>
    <m/>
  </r>
  <r>
    <m/>
    <m/>
    <x v="76"/>
    <m/>
    <m/>
    <x v="109"/>
    <m/>
    <m/>
  </r>
  <r>
    <m/>
    <m/>
    <x v="12"/>
    <m/>
    <m/>
    <x v="17"/>
    <m/>
    <m/>
  </r>
  <r>
    <m/>
    <m/>
    <x v="13"/>
    <m/>
    <m/>
    <x v="18"/>
    <m/>
    <m/>
  </r>
  <r>
    <m/>
    <m/>
    <x v="11"/>
    <m/>
    <m/>
    <x v="16"/>
    <m/>
    <m/>
  </r>
  <r>
    <m/>
    <s v="ДИЈАГНОСТИЧКО ТЕРАПИЈСКЕ УСЛУГЕ"/>
    <x v="0"/>
    <m/>
    <m/>
    <x v="0"/>
    <m/>
    <m/>
  </r>
  <r>
    <m/>
    <m/>
    <x v="17"/>
    <m/>
    <m/>
    <x v="22"/>
    <m/>
    <m/>
  </r>
  <r>
    <m/>
    <m/>
    <x v="18"/>
    <m/>
    <m/>
    <x v="23"/>
    <m/>
    <m/>
  </r>
  <r>
    <m/>
    <m/>
    <x v="19"/>
    <m/>
    <m/>
    <x v="24"/>
    <m/>
    <m/>
  </r>
  <r>
    <m/>
    <m/>
    <x v="20"/>
    <m/>
    <m/>
    <x v="25"/>
    <m/>
    <m/>
  </r>
  <r>
    <m/>
    <m/>
    <x v="21"/>
    <m/>
    <m/>
    <x v="26"/>
    <m/>
    <m/>
  </r>
  <r>
    <m/>
    <m/>
    <x v="22"/>
    <m/>
    <m/>
    <x v="27"/>
    <m/>
    <m/>
  </r>
  <r>
    <m/>
    <m/>
    <x v="23"/>
    <m/>
    <m/>
    <x v="28"/>
    <m/>
    <m/>
  </r>
  <r>
    <m/>
    <m/>
    <x v="25"/>
    <m/>
    <m/>
    <x v="30"/>
    <m/>
    <m/>
  </r>
  <r>
    <m/>
    <m/>
    <x v="24"/>
    <m/>
    <m/>
    <x v="29"/>
    <m/>
    <m/>
  </r>
  <r>
    <m/>
    <s v="ЗДРАВСТВЕНО ВАСПИТАЊЕ"/>
    <x v="0"/>
    <m/>
    <m/>
    <x v="0"/>
    <m/>
    <m/>
  </r>
  <r>
    <m/>
    <m/>
    <x v="26"/>
    <m/>
    <m/>
    <x v="31"/>
    <m/>
    <m/>
  </r>
  <r>
    <m/>
    <m/>
    <x v="27"/>
    <m/>
    <m/>
    <x v="32"/>
    <n v="0"/>
    <n v="0"/>
  </r>
  <r>
    <m/>
    <m/>
    <x v="0"/>
    <n v="1000207"/>
    <s v="00"/>
    <x v="33"/>
    <m/>
    <m/>
  </r>
  <r>
    <m/>
    <m/>
    <x v="0"/>
    <n v="1000207"/>
    <s v="05"/>
    <x v="34"/>
    <m/>
    <m/>
  </r>
  <r>
    <m/>
    <s v="УКУПАН БРОЈ ПОСЕТА"/>
    <x v="0"/>
    <m/>
    <m/>
    <x v="0"/>
    <m/>
    <m/>
  </r>
  <r>
    <m/>
    <m/>
    <x v="0"/>
    <m/>
    <m/>
    <x v="0"/>
    <m/>
    <m/>
  </r>
  <r>
    <s v="1001 - Здравствена заштита одраслог становништва"/>
    <m/>
    <x v="0"/>
    <m/>
    <m/>
    <x v="0"/>
    <m/>
    <m/>
  </r>
  <r>
    <m/>
    <s v="ПРЕВЕНТИВА/ Прегледи лекара"/>
    <x v="0"/>
    <m/>
    <m/>
    <x v="0"/>
    <n v="5206"/>
    <n v="20028"/>
  </r>
  <r>
    <m/>
    <m/>
    <x v="72"/>
    <m/>
    <m/>
    <x v="103"/>
    <n v="750"/>
    <n v="965"/>
  </r>
  <r>
    <m/>
    <m/>
    <x v="0"/>
    <s v="1200013"/>
    <m/>
    <x v="110"/>
    <n v="25"/>
    <n v="240"/>
  </r>
  <r>
    <m/>
    <m/>
    <x v="0"/>
    <s v="1200013"/>
    <m/>
    <x v="111"/>
    <n v="725"/>
    <n v="725"/>
  </r>
  <r>
    <m/>
    <m/>
    <x v="44"/>
    <m/>
    <m/>
    <x v="70"/>
    <m/>
    <n v="4257"/>
  </r>
  <r>
    <m/>
    <m/>
    <x v="73"/>
    <m/>
    <m/>
    <x v="106"/>
    <n v="21"/>
    <n v="1906"/>
  </r>
  <r>
    <m/>
    <m/>
    <x v="77"/>
    <m/>
    <m/>
    <x v="112"/>
    <n v="86"/>
    <n v="3311"/>
  </r>
  <r>
    <m/>
    <m/>
    <x v="78"/>
    <m/>
    <m/>
    <x v="113"/>
    <n v="148"/>
    <n v="2387"/>
  </r>
  <r>
    <m/>
    <m/>
    <x v="0"/>
    <n v="1200070"/>
    <m/>
    <x v="114"/>
    <n v="68"/>
    <n v="1376"/>
  </r>
  <r>
    <m/>
    <m/>
    <x v="0"/>
    <n v="1200070"/>
    <m/>
    <x v="115"/>
    <n v="80"/>
    <n v="1011"/>
  </r>
  <r>
    <m/>
    <m/>
    <x v="79"/>
    <m/>
    <s v="33"/>
    <x v="116"/>
    <n v="241"/>
    <n v="4257"/>
  </r>
  <r>
    <m/>
    <m/>
    <x v="5"/>
    <m/>
    <m/>
    <x v="10"/>
    <n v="3960"/>
    <n v="4000"/>
  </r>
  <r>
    <m/>
    <s v="КУРАТИВА/Прегледи лекара"/>
    <x v="0"/>
    <m/>
    <m/>
    <x v="0"/>
    <n v="100712"/>
    <n v="102769"/>
  </r>
  <r>
    <m/>
    <m/>
    <x v="74"/>
    <m/>
    <m/>
    <x v="107"/>
    <n v="35980"/>
    <n v="35980"/>
  </r>
  <r>
    <m/>
    <m/>
    <x v="75"/>
    <m/>
    <m/>
    <x v="108"/>
    <n v="41160"/>
    <n v="41160"/>
  </r>
  <r>
    <m/>
    <m/>
    <x v="76"/>
    <m/>
    <m/>
    <x v="109"/>
    <n v="240"/>
    <n v="240"/>
  </r>
  <r>
    <m/>
    <m/>
    <x v="12"/>
    <m/>
    <m/>
    <x v="17"/>
    <n v="10372"/>
    <n v="10372"/>
  </r>
  <r>
    <m/>
    <m/>
    <x v="11"/>
    <m/>
    <m/>
    <x v="16"/>
    <m/>
    <m/>
  </r>
  <r>
    <m/>
    <m/>
    <x v="13"/>
    <m/>
    <m/>
    <x v="18"/>
    <n v="12758"/>
    <n v="12758"/>
  </r>
  <r>
    <m/>
    <m/>
    <x v="14"/>
    <m/>
    <m/>
    <x v="19"/>
    <m/>
    <m/>
  </r>
  <r>
    <m/>
    <m/>
    <x v="15"/>
    <m/>
    <m/>
    <x v="20"/>
    <m/>
    <m/>
  </r>
  <r>
    <m/>
    <m/>
    <x v="80"/>
    <m/>
    <m/>
    <x v="117"/>
    <m/>
    <m/>
  </r>
  <r>
    <m/>
    <m/>
    <x v="81"/>
    <m/>
    <m/>
    <x v="118"/>
    <n v="4"/>
    <n v="1080"/>
  </r>
  <r>
    <m/>
    <m/>
    <x v="82"/>
    <m/>
    <m/>
    <x v="119"/>
    <n v="99"/>
    <n v="1080"/>
  </r>
  <r>
    <m/>
    <m/>
    <x v="83"/>
    <m/>
    <m/>
    <x v="120"/>
    <n v="99"/>
    <n v="99"/>
  </r>
  <r>
    <m/>
    <s v="ДИЈАГНОСТИЧКО ТЕРАПИЈСКЕ УСЛУГЕ"/>
    <x v="0"/>
    <m/>
    <m/>
    <x v="0"/>
    <n v="58301"/>
    <n v="58609"/>
  </r>
  <r>
    <m/>
    <m/>
    <x v="16"/>
    <m/>
    <m/>
    <x v="21"/>
    <n v="1"/>
    <n v="1"/>
  </r>
  <r>
    <m/>
    <m/>
    <x v="23"/>
    <m/>
    <m/>
    <x v="28"/>
    <n v="2660"/>
    <n v="2660"/>
  </r>
  <r>
    <m/>
    <m/>
    <x v="25"/>
    <m/>
    <m/>
    <x v="30"/>
    <n v="20"/>
    <n v="20"/>
  </r>
  <r>
    <m/>
    <m/>
    <x v="84"/>
    <m/>
    <m/>
    <x v="121"/>
    <m/>
    <m/>
  </r>
  <r>
    <m/>
    <m/>
    <x v="85"/>
    <m/>
    <m/>
    <x v="122"/>
    <m/>
    <m/>
  </r>
  <r>
    <m/>
    <m/>
    <x v="17"/>
    <m/>
    <m/>
    <x v="22"/>
    <n v="1"/>
    <n v="300"/>
  </r>
  <r>
    <m/>
    <m/>
    <x v="18"/>
    <m/>
    <m/>
    <x v="23"/>
    <n v="6555"/>
    <n v="6555"/>
  </r>
  <r>
    <m/>
    <m/>
    <x v="19"/>
    <m/>
    <m/>
    <x v="24"/>
    <n v="162"/>
    <n v="162"/>
  </r>
  <r>
    <m/>
    <m/>
    <x v="20"/>
    <m/>
    <m/>
    <x v="25"/>
    <n v="56"/>
    <n v="56"/>
  </r>
  <r>
    <m/>
    <m/>
    <x v="21"/>
    <m/>
    <m/>
    <x v="26"/>
    <n v="42920"/>
    <n v="42920"/>
  </r>
  <r>
    <m/>
    <m/>
    <x v="22"/>
    <m/>
    <m/>
    <x v="27"/>
    <n v="75"/>
    <n v="75"/>
  </r>
  <r>
    <m/>
    <m/>
    <x v="24"/>
    <m/>
    <m/>
    <x v="29"/>
    <n v="5800"/>
    <n v="5800"/>
  </r>
  <r>
    <m/>
    <m/>
    <x v="85"/>
    <m/>
    <m/>
    <x v="122"/>
    <n v="51"/>
    <n v="60"/>
  </r>
  <r>
    <m/>
    <m/>
    <x v="86"/>
    <m/>
    <s v="33*"/>
    <x v="123"/>
    <m/>
    <m/>
  </r>
  <r>
    <m/>
    <s v="ЗДРАВСТВЕНО ВАСПИТАЊЕ"/>
    <x v="0"/>
    <m/>
    <m/>
    <x v="0"/>
    <m/>
    <m/>
  </r>
  <r>
    <m/>
    <m/>
    <x v="26"/>
    <m/>
    <m/>
    <x v="31"/>
    <n v="1532"/>
    <n v="1600"/>
  </r>
  <r>
    <m/>
    <m/>
    <x v="0"/>
    <s v="1000215"/>
    <s v="35**"/>
    <x v="124"/>
    <n v="1532"/>
    <n v="1600"/>
  </r>
  <r>
    <m/>
    <m/>
    <x v="27"/>
    <m/>
    <m/>
    <x v="32"/>
    <n v="76"/>
    <n v="76"/>
  </r>
  <r>
    <m/>
    <m/>
    <x v="0"/>
    <s v="1000207"/>
    <s v="00"/>
    <x v="33"/>
    <n v="51"/>
    <n v="51"/>
  </r>
  <r>
    <m/>
    <m/>
    <x v="0"/>
    <s v="1000207"/>
    <s v="05"/>
    <x v="34"/>
    <n v="25"/>
    <n v="25"/>
  </r>
  <r>
    <m/>
    <s v="БРОЈ ДИЈАБЕТИЧАРА У САВЕТОВАЛИШТУ"/>
    <x v="0"/>
    <m/>
    <m/>
    <x v="0"/>
    <m/>
    <m/>
  </r>
  <r>
    <m/>
    <s v="УКУПАН БРОЈ ПОСЕТА"/>
    <x v="0"/>
    <m/>
    <m/>
    <x v="0"/>
    <n v="129438"/>
    <n v="195500"/>
  </r>
  <r>
    <m/>
    <m/>
    <x v="0"/>
    <m/>
    <m/>
    <x v="0"/>
    <m/>
    <m/>
  </r>
  <r>
    <s v="1057 Центар за превентивне здравствене услуге одраслих"/>
    <m/>
    <x v="0"/>
    <m/>
    <m/>
    <x v="0"/>
    <m/>
    <m/>
  </r>
  <r>
    <m/>
    <s v="ПРЕВЕНТИВА/ Прегледи лекара"/>
    <x v="0"/>
    <m/>
    <m/>
    <x v="0"/>
    <m/>
    <m/>
  </r>
  <r>
    <m/>
    <m/>
    <x v="72"/>
    <m/>
    <m/>
    <x v="103"/>
    <m/>
    <m/>
  </r>
  <r>
    <m/>
    <m/>
    <x v="13"/>
    <m/>
    <m/>
    <x v="18"/>
    <m/>
    <m/>
  </r>
  <r>
    <m/>
    <m/>
    <x v="24"/>
    <m/>
    <m/>
    <x v="29"/>
    <m/>
    <m/>
  </r>
  <r>
    <m/>
    <m/>
    <x v="44"/>
    <m/>
    <m/>
    <x v="70"/>
    <m/>
    <m/>
  </r>
  <r>
    <m/>
    <m/>
    <x v="73"/>
    <m/>
    <m/>
    <x v="106"/>
    <m/>
    <m/>
  </r>
  <r>
    <m/>
    <m/>
    <x v="77"/>
    <m/>
    <m/>
    <x v="112"/>
    <m/>
    <m/>
  </r>
  <r>
    <m/>
    <m/>
    <x v="78"/>
    <m/>
    <m/>
    <x v="113"/>
    <m/>
    <m/>
  </r>
  <r>
    <m/>
    <m/>
    <x v="79"/>
    <m/>
    <s v="33"/>
    <x v="116"/>
    <m/>
    <m/>
  </r>
  <r>
    <m/>
    <m/>
    <x v="5"/>
    <m/>
    <m/>
    <x v="10"/>
    <m/>
    <m/>
  </r>
  <r>
    <m/>
    <m/>
    <x v="85"/>
    <m/>
    <m/>
    <x v="122"/>
    <m/>
    <m/>
  </r>
  <r>
    <m/>
    <m/>
    <x v="81"/>
    <m/>
    <m/>
    <x v="118"/>
    <m/>
    <m/>
  </r>
  <r>
    <m/>
    <m/>
    <x v="82"/>
    <m/>
    <m/>
    <x v="119"/>
    <m/>
    <m/>
  </r>
  <r>
    <m/>
    <m/>
    <x v="83"/>
    <m/>
    <m/>
    <x v="120"/>
    <m/>
    <m/>
  </r>
  <r>
    <m/>
    <s v="ЗДРАВСТВЕНО ВАСПИТАЊЕ"/>
    <x v="0"/>
    <m/>
    <m/>
    <x v="0"/>
    <m/>
    <m/>
  </r>
  <r>
    <m/>
    <m/>
    <x v="26"/>
    <m/>
    <m/>
    <x v="31"/>
    <n v="0"/>
    <n v="0"/>
  </r>
  <r>
    <m/>
    <m/>
    <x v="0"/>
    <s v="1000215"/>
    <s v="35*"/>
    <x v="125"/>
    <m/>
    <m/>
  </r>
  <r>
    <m/>
    <m/>
    <x v="27"/>
    <m/>
    <m/>
    <x v="32"/>
    <n v="0"/>
    <n v="0"/>
  </r>
  <r>
    <m/>
    <m/>
    <x v="0"/>
    <s v="1000207"/>
    <s v="02"/>
    <x v="126"/>
    <m/>
    <m/>
  </r>
  <r>
    <m/>
    <m/>
    <x v="0"/>
    <s v="1000207"/>
    <s v="00"/>
    <x v="33"/>
    <m/>
    <m/>
  </r>
  <r>
    <m/>
    <m/>
    <x v="0"/>
    <s v="1000207"/>
    <s v="05"/>
    <x v="34"/>
    <m/>
    <m/>
  </r>
  <r>
    <m/>
    <s v="БРОЈ ДИЈАБЕТИЧАРА У САВЕТОВАЛИШТУ"/>
    <x v="0"/>
    <m/>
    <m/>
    <x v="0"/>
    <m/>
    <m/>
  </r>
  <r>
    <m/>
    <s v="УКУПАН БРОЈ ПОСЕТА"/>
    <x v="0"/>
    <m/>
    <m/>
    <x v="0"/>
    <m/>
    <m/>
  </r>
  <r>
    <m/>
    <m/>
    <x v="0"/>
    <m/>
    <m/>
    <x v="0"/>
    <m/>
    <m/>
  </r>
  <r>
    <s v=" (1020 Т*)-  Кућно лечење, нега и палијативно збрињавање - дом здравља"/>
    <m/>
    <x v="0"/>
    <m/>
    <m/>
    <x v="0"/>
    <m/>
    <m/>
  </r>
  <r>
    <m/>
    <s v="Прегледи лекара"/>
    <x v="0"/>
    <m/>
    <m/>
    <x v="0"/>
    <m/>
    <m/>
  </r>
  <r>
    <m/>
    <m/>
    <x v="74"/>
    <m/>
    <s v="02"/>
    <x v="107"/>
    <m/>
    <n v="100"/>
  </r>
  <r>
    <m/>
    <m/>
    <x v="75"/>
    <m/>
    <s v="02"/>
    <x v="108"/>
    <m/>
    <m/>
  </r>
  <r>
    <m/>
    <m/>
    <x v="76"/>
    <m/>
    <s v="02"/>
    <x v="109"/>
    <m/>
    <m/>
  </r>
  <r>
    <m/>
    <m/>
    <x v="7"/>
    <m/>
    <s v="02"/>
    <x v="12"/>
    <m/>
    <m/>
  </r>
  <r>
    <m/>
    <m/>
    <x v="8"/>
    <m/>
    <s v="02"/>
    <x v="13"/>
    <m/>
    <m/>
  </r>
  <r>
    <m/>
    <m/>
    <x v="12"/>
    <m/>
    <m/>
    <x v="17"/>
    <m/>
    <m/>
  </r>
  <r>
    <m/>
    <m/>
    <x v="13"/>
    <m/>
    <s v="02"/>
    <x v="18"/>
    <m/>
    <m/>
  </r>
  <r>
    <m/>
    <m/>
    <x v="5"/>
    <m/>
    <s v="02"/>
    <x v="10"/>
    <m/>
    <m/>
  </r>
  <r>
    <m/>
    <m/>
    <x v="11"/>
    <m/>
    <s v="02"/>
    <x v="16"/>
    <m/>
    <m/>
  </r>
  <r>
    <m/>
    <s v="ДИЈАГНОСТИЧКО ТЕРАПИЈСКЕ УСЛУГЕ"/>
    <x v="0"/>
    <m/>
    <m/>
    <x v="0"/>
    <m/>
    <n v="3765"/>
  </r>
  <r>
    <m/>
    <m/>
    <x v="87"/>
    <m/>
    <s v="02"/>
    <x v="127"/>
    <m/>
    <n v="20"/>
  </r>
  <r>
    <m/>
    <m/>
    <x v="16"/>
    <m/>
    <m/>
    <x v="21"/>
    <m/>
    <n v="10"/>
  </r>
  <r>
    <m/>
    <m/>
    <x v="23"/>
    <m/>
    <s v="02"/>
    <x v="28"/>
    <m/>
    <n v="10"/>
  </r>
  <r>
    <m/>
    <m/>
    <x v="85"/>
    <m/>
    <s v="02"/>
    <x v="122"/>
    <m/>
    <n v="50"/>
  </r>
  <r>
    <m/>
    <m/>
    <x v="32"/>
    <m/>
    <s v="02"/>
    <x v="39"/>
    <m/>
    <m/>
  </r>
  <r>
    <m/>
    <m/>
    <x v="21"/>
    <m/>
    <s v="02"/>
    <x v="26"/>
    <m/>
    <n v="2420"/>
  </r>
  <r>
    <m/>
    <m/>
    <x v="25"/>
    <m/>
    <s v="02"/>
    <x v="30"/>
    <m/>
    <n v="5"/>
  </r>
  <r>
    <m/>
    <m/>
    <x v="88"/>
    <m/>
    <s v="02"/>
    <x v="128"/>
    <m/>
    <m/>
  </r>
  <r>
    <m/>
    <m/>
    <x v="17"/>
    <m/>
    <s v="02"/>
    <x v="22"/>
    <m/>
    <m/>
  </r>
  <r>
    <m/>
    <m/>
    <x v="18"/>
    <m/>
    <s v="02"/>
    <x v="23"/>
    <m/>
    <n v="1150"/>
  </r>
  <r>
    <m/>
    <m/>
    <x v="19"/>
    <m/>
    <s v="02"/>
    <x v="24"/>
    <m/>
    <n v="100"/>
  </r>
  <r>
    <m/>
    <m/>
    <x v="22"/>
    <m/>
    <s v="02"/>
    <x v="27"/>
    <m/>
    <m/>
  </r>
  <r>
    <m/>
    <m/>
    <x v="24"/>
    <m/>
    <s v="02"/>
    <x v="29"/>
    <m/>
    <m/>
  </r>
  <r>
    <m/>
    <m/>
    <x v="26"/>
    <m/>
    <s v="02"/>
    <x v="31"/>
    <m/>
    <m/>
  </r>
  <r>
    <m/>
    <s v="БРОЈ ПАЦИЈЕНАТА НА ПАЛИЈАТИВНОМ ЗБРИЊАВАЊУ"/>
    <x v="0"/>
    <m/>
    <m/>
    <x v="0"/>
    <m/>
    <m/>
  </r>
  <r>
    <m/>
    <s v="БРОЈ ПАЦИЈЕНАТА НА КУЋНОМ ЛЕЧЕЊУ И НЕЗИ"/>
    <x v="0"/>
    <m/>
    <m/>
    <x v="0"/>
    <m/>
    <m/>
  </r>
  <r>
    <m/>
    <m/>
    <x v="89"/>
    <m/>
    <m/>
    <x v="0"/>
    <m/>
    <m/>
  </r>
  <r>
    <m/>
    <s v="УКУПАН БРОЈ ПОСЕТА"/>
    <x v="0"/>
    <m/>
    <m/>
    <x v="0"/>
    <m/>
    <m/>
  </r>
  <r>
    <m/>
    <m/>
    <x v="0"/>
    <m/>
    <m/>
    <x v="0"/>
    <m/>
    <m/>
  </r>
  <r>
    <s v="1015 - Служба за лабораторијску дијагностику"/>
    <m/>
    <x v="0"/>
    <m/>
    <m/>
    <x v="0"/>
    <m/>
    <m/>
  </r>
  <r>
    <m/>
    <s v="Заједничке опште лабораторијске услуге"/>
    <x v="0"/>
    <m/>
    <m/>
    <x v="0"/>
    <n v="68942"/>
    <n v="69020"/>
  </r>
  <r>
    <m/>
    <m/>
    <x v="90"/>
    <m/>
    <m/>
    <x v="129"/>
    <n v="1185"/>
    <n v="1200"/>
  </r>
  <r>
    <m/>
    <m/>
    <x v="91"/>
    <m/>
    <m/>
    <x v="130"/>
    <n v="39736"/>
    <n v="39800"/>
  </r>
  <r>
    <m/>
    <m/>
    <x v="92"/>
    <m/>
    <m/>
    <x v="131"/>
    <n v="21801"/>
    <n v="21800"/>
  </r>
  <r>
    <m/>
    <m/>
    <x v="93"/>
    <m/>
    <s v="*"/>
    <x v="132"/>
    <n v="6220"/>
    <n v="6220"/>
  </r>
  <r>
    <m/>
    <s v="Опште хематолошке анализе и анализе хемостазе"/>
    <x v="0"/>
    <m/>
    <m/>
    <x v="0"/>
    <n v="45989"/>
    <n v="46053"/>
  </r>
  <r>
    <m/>
    <m/>
    <x v="94"/>
    <m/>
    <m/>
    <x v="133"/>
    <m/>
    <m/>
  </r>
  <r>
    <m/>
    <m/>
    <x v="95"/>
    <m/>
    <m/>
    <x v="134"/>
    <m/>
    <m/>
  </r>
  <r>
    <m/>
    <m/>
    <x v="96"/>
    <m/>
    <m/>
    <x v="135"/>
    <n v="28665"/>
    <n v="28700"/>
  </r>
  <r>
    <m/>
    <m/>
    <x v="97"/>
    <m/>
    <m/>
    <x v="136"/>
    <m/>
    <m/>
  </r>
  <r>
    <m/>
    <m/>
    <x v="98"/>
    <m/>
    <m/>
    <x v="137"/>
    <m/>
    <m/>
  </r>
  <r>
    <m/>
    <m/>
    <x v="99"/>
    <m/>
    <m/>
    <x v="138"/>
    <m/>
    <m/>
  </r>
  <r>
    <m/>
    <m/>
    <x v="100"/>
    <m/>
    <m/>
    <x v="139"/>
    <m/>
    <m/>
  </r>
  <r>
    <m/>
    <m/>
    <x v="101"/>
    <m/>
    <m/>
    <x v="140"/>
    <m/>
    <m/>
  </r>
  <r>
    <m/>
    <m/>
    <x v="102"/>
    <m/>
    <m/>
    <x v="141"/>
    <m/>
    <n v="5"/>
  </r>
  <r>
    <m/>
    <m/>
    <x v="103"/>
    <m/>
    <m/>
    <x v="142"/>
    <n v="12695"/>
    <n v="12700"/>
  </r>
  <r>
    <m/>
    <m/>
    <x v="104"/>
    <m/>
    <m/>
    <x v="143"/>
    <m/>
    <m/>
  </r>
  <r>
    <m/>
    <m/>
    <x v="105"/>
    <m/>
    <m/>
    <x v="144"/>
    <n v="836"/>
    <n v="840"/>
  </r>
  <r>
    <m/>
    <m/>
    <x v="106"/>
    <m/>
    <m/>
    <x v="145"/>
    <m/>
    <m/>
  </r>
  <r>
    <m/>
    <m/>
    <x v="107"/>
    <m/>
    <m/>
    <x v="146"/>
    <m/>
    <m/>
  </r>
  <r>
    <m/>
    <m/>
    <x v="108"/>
    <m/>
    <m/>
    <x v="147"/>
    <m/>
    <m/>
  </r>
  <r>
    <m/>
    <m/>
    <x v="109"/>
    <m/>
    <m/>
    <x v="148"/>
    <m/>
    <m/>
  </r>
  <r>
    <m/>
    <m/>
    <x v="110"/>
    <m/>
    <m/>
    <x v="149"/>
    <m/>
    <m/>
  </r>
  <r>
    <m/>
    <m/>
    <x v="111"/>
    <m/>
    <m/>
    <x v="150"/>
    <m/>
    <m/>
  </r>
  <r>
    <m/>
    <m/>
    <x v="112"/>
    <m/>
    <m/>
    <x v="151"/>
    <n v="328"/>
    <n v="340"/>
  </r>
  <r>
    <m/>
    <m/>
    <x v="113"/>
    <m/>
    <m/>
    <x v="152"/>
    <m/>
    <m/>
  </r>
  <r>
    <m/>
    <m/>
    <x v="114"/>
    <m/>
    <m/>
    <x v="153"/>
    <m/>
    <m/>
  </r>
  <r>
    <m/>
    <m/>
    <x v="115"/>
    <m/>
    <m/>
    <x v="154"/>
    <m/>
    <m/>
  </r>
  <r>
    <m/>
    <m/>
    <x v="116"/>
    <m/>
    <m/>
    <x v="155"/>
    <m/>
    <m/>
  </r>
  <r>
    <m/>
    <m/>
    <x v="117"/>
    <m/>
    <m/>
    <x v="156"/>
    <n v="3152"/>
    <n v="3155"/>
  </r>
  <r>
    <m/>
    <m/>
    <x v="118"/>
    <m/>
    <m/>
    <x v="157"/>
    <m/>
    <m/>
  </r>
  <r>
    <m/>
    <m/>
    <x v="119"/>
    <m/>
    <m/>
    <x v="158"/>
    <n v="313"/>
    <n v="313"/>
  </r>
  <r>
    <m/>
    <s v="Биохемијске и имунохемијске анализе"/>
    <x v="0"/>
    <m/>
    <m/>
    <x v="0"/>
    <n v="185973"/>
    <n v="186008"/>
  </r>
  <r>
    <m/>
    <m/>
    <x v="120"/>
    <m/>
    <m/>
    <x v="159"/>
    <m/>
    <m/>
  </r>
  <r>
    <m/>
    <m/>
    <x v="121"/>
    <m/>
    <m/>
    <x v="160"/>
    <m/>
    <m/>
  </r>
  <r>
    <m/>
    <m/>
    <x v="122"/>
    <m/>
    <m/>
    <x v="161"/>
    <m/>
    <m/>
  </r>
  <r>
    <m/>
    <m/>
    <x v="123"/>
    <m/>
    <m/>
    <x v="162"/>
    <m/>
    <m/>
  </r>
  <r>
    <m/>
    <m/>
    <x v="124"/>
    <m/>
    <m/>
    <x v="163"/>
    <m/>
    <m/>
  </r>
  <r>
    <m/>
    <m/>
    <x v="125"/>
    <m/>
    <m/>
    <x v="164"/>
    <m/>
    <m/>
  </r>
  <r>
    <m/>
    <m/>
    <x v="126"/>
    <m/>
    <m/>
    <x v="165"/>
    <m/>
    <m/>
  </r>
  <r>
    <m/>
    <m/>
    <x v="127"/>
    <m/>
    <m/>
    <x v="166"/>
    <m/>
    <m/>
  </r>
  <r>
    <m/>
    <m/>
    <x v="128"/>
    <m/>
    <m/>
    <x v="167"/>
    <m/>
    <m/>
  </r>
  <r>
    <m/>
    <m/>
    <x v="85"/>
    <m/>
    <m/>
    <x v="122"/>
    <n v="870"/>
    <n v="870"/>
  </r>
  <r>
    <m/>
    <m/>
    <x v="129"/>
    <m/>
    <m/>
    <x v="168"/>
    <m/>
    <m/>
  </r>
  <r>
    <m/>
    <m/>
    <x v="130"/>
    <m/>
    <m/>
    <x v="169"/>
    <n v="1777"/>
    <n v="1780"/>
  </r>
  <r>
    <m/>
    <m/>
    <x v="131"/>
    <m/>
    <m/>
    <x v="170"/>
    <m/>
    <m/>
  </r>
  <r>
    <m/>
    <m/>
    <x v="132"/>
    <m/>
    <m/>
    <x v="171"/>
    <m/>
    <m/>
  </r>
  <r>
    <m/>
    <m/>
    <x v="133"/>
    <m/>
    <m/>
    <x v="172"/>
    <m/>
    <m/>
  </r>
  <r>
    <m/>
    <m/>
    <x v="134"/>
    <m/>
    <m/>
    <x v="173"/>
    <m/>
    <m/>
  </r>
  <r>
    <m/>
    <m/>
    <x v="135"/>
    <m/>
    <m/>
    <x v="174"/>
    <m/>
    <m/>
  </r>
  <r>
    <m/>
    <m/>
    <x v="136"/>
    <m/>
    <m/>
    <x v="175"/>
    <m/>
    <m/>
  </r>
  <r>
    <m/>
    <m/>
    <x v="137"/>
    <m/>
    <m/>
    <x v="176"/>
    <m/>
    <m/>
  </r>
  <r>
    <m/>
    <m/>
    <x v="138"/>
    <m/>
    <m/>
    <x v="177"/>
    <m/>
    <m/>
  </r>
  <r>
    <m/>
    <m/>
    <x v="139"/>
    <m/>
    <m/>
    <x v="178"/>
    <m/>
    <m/>
  </r>
  <r>
    <m/>
    <m/>
    <x v="140"/>
    <m/>
    <m/>
    <x v="179"/>
    <m/>
    <m/>
  </r>
  <r>
    <m/>
    <m/>
    <x v="141"/>
    <m/>
    <m/>
    <x v="180"/>
    <m/>
    <m/>
  </r>
  <r>
    <m/>
    <m/>
    <x v="142"/>
    <m/>
    <m/>
    <x v="181"/>
    <m/>
    <m/>
  </r>
  <r>
    <m/>
    <m/>
    <x v="143"/>
    <m/>
    <m/>
    <x v="182"/>
    <m/>
    <m/>
  </r>
  <r>
    <m/>
    <m/>
    <x v="144"/>
    <m/>
    <m/>
    <x v="183"/>
    <m/>
    <m/>
  </r>
  <r>
    <m/>
    <m/>
    <x v="145"/>
    <m/>
    <m/>
    <x v="184"/>
    <n v="15872"/>
    <n v="15872"/>
  </r>
  <r>
    <m/>
    <m/>
    <x v="146"/>
    <m/>
    <m/>
    <x v="185"/>
    <n v="870"/>
    <n v="870"/>
  </r>
  <r>
    <m/>
    <m/>
    <x v="147"/>
    <m/>
    <m/>
    <x v="186"/>
    <m/>
    <m/>
  </r>
  <r>
    <m/>
    <m/>
    <x v="148"/>
    <m/>
    <m/>
    <x v="187"/>
    <n v="4554"/>
    <n v="4555"/>
  </r>
  <r>
    <m/>
    <m/>
    <x v="149"/>
    <m/>
    <m/>
    <x v="188"/>
    <m/>
    <m/>
  </r>
  <r>
    <m/>
    <m/>
    <x v="150"/>
    <m/>
    <m/>
    <x v="189"/>
    <n v="15937"/>
    <n v="15940"/>
  </r>
  <r>
    <m/>
    <m/>
    <x v="151"/>
    <m/>
    <m/>
    <x v="190"/>
    <m/>
    <m/>
  </r>
  <r>
    <m/>
    <m/>
    <x v="152"/>
    <m/>
    <m/>
    <x v="191"/>
    <n v="4699"/>
    <n v="4700"/>
  </r>
  <r>
    <m/>
    <m/>
    <x v="153"/>
    <m/>
    <m/>
    <x v="192"/>
    <n v="17092"/>
    <n v="17092"/>
  </r>
  <r>
    <m/>
    <m/>
    <x v="154"/>
    <m/>
    <m/>
    <x v="193"/>
    <m/>
    <m/>
  </r>
  <r>
    <m/>
    <m/>
    <x v="155"/>
    <m/>
    <m/>
    <x v="194"/>
    <n v="1620"/>
    <n v="1620"/>
  </r>
  <r>
    <m/>
    <m/>
    <x v="156"/>
    <m/>
    <m/>
    <x v="195"/>
    <n v="4990"/>
    <n v="4990"/>
  </r>
  <r>
    <m/>
    <m/>
    <x v="157"/>
    <m/>
    <m/>
    <x v="196"/>
    <n v="18480"/>
    <n v="18480"/>
  </r>
  <r>
    <m/>
    <m/>
    <x v="158"/>
    <m/>
    <m/>
    <x v="197"/>
    <n v="4592"/>
    <n v="4595"/>
  </r>
  <r>
    <m/>
    <m/>
    <x v="159"/>
    <m/>
    <m/>
    <x v="198"/>
    <n v="1992"/>
    <n v="1995"/>
  </r>
  <r>
    <m/>
    <m/>
    <x v="160"/>
    <m/>
    <m/>
    <x v="199"/>
    <n v="14300"/>
    <n v="14300"/>
  </r>
  <r>
    <m/>
    <m/>
    <x v="161"/>
    <m/>
    <m/>
    <x v="200"/>
    <m/>
    <m/>
  </r>
  <r>
    <m/>
    <m/>
    <x v="162"/>
    <m/>
    <m/>
    <x v="201"/>
    <m/>
    <m/>
  </r>
  <r>
    <m/>
    <m/>
    <x v="163"/>
    <m/>
    <m/>
    <x v="202"/>
    <m/>
    <m/>
  </r>
  <r>
    <m/>
    <m/>
    <x v="164"/>
    <m/>
    <m/>
    <x v="203"/>
    <n v="6734"/>
    <n v="6735"/>
  </r>
  <r>
    <m/>
    <m/>
    <x v="165"/>
    <m/>
    <m/>
    <x v="204"/>
    <m/>
    <m/>
  </r>
  <r>
    <m/>
    <m/>
    <x v="166"/>
    <m/>
    <m/>
    <x v="205"/>
    <n v="2049"/>
    <n v="2050"/>
  </r>
  <r>
    <m/>
    <m/>
    <x v="167"/>
    <m/>
    <m/>
    <x v="206"/>
    <n v="2000"/>
    <n v="2000"/>
  </r>
  <r>
    <m/>
    <m/>
    <x v="168"/>
    <m/>
    <m/>
    <x v="207"/>
    <m/>
    <m/>
  </r>
  <r>
    <m/>
    <m/>
    <x v="169"/>
    <m/>
    <m/>
    <x v="208"/>
    <m/>
    <m/>
  </r>
  <r>
    <m/>
    <m/>
    <x v="170"/>
    <m/>
    <m/>
    <x v="209"/>
    <m/>
    <m/>
  </r>
  <r>
    <m/>
    <m/>
    <x v="171"/>
    <m/>
    <m/>
    <x v="210"/>
    <n v="3130"/>
    <n v="3130"/>
  </r>
  <r>
    <m/>
    <m/>
    <x v="172"/>
    <m/>
    <m/>
    <x v="211"/>
    <n v="16601"/>
    <n v="16600"/>
  </r>
  <r>
    <m/>
    <m/>
    <x v="173"/>
    <m/>
    <m/>
    <x v="212"/>
    <n v="8314"/>
    <n v="8315"/>
  </r>
  <r>
    <m/>
    <m/>
    <x v="174"/>
    <m/>
    <m/>
    <x v="213"/>
    <m/>
    <m/>
  </r>
  <r>
    <m/>
    <m/>
    <x v="175"/>
    <m/>
    <m/>
    <x v="214"/>
    <n v="5837"/>
    <n v="5840"/>
  </r>
  <r>
    <m/>
    <m/>
    <x v="176"/>
    <m/>
    <m/>
    <x v="215"/>
    <m/>
    <m/>
  </r>
  <r>
    <m/>
    <m/>
    <x v="177"/>
    <m/>
    <m/>
    <x v="216"/>
    <n v="1995"/>
    <n v="2000"/>
  </r>
  <r>
    <m/>
    <m/>
    <x v="178"/>
    <m/>
    <m/>
    <x v="217"/>
    <n v="1842"/>
    <n v="1845"/>
  </r>
  <r>
    <m/>
    <m/>
    <x v="179"/>
    <m/>
    <m/>
    <x v="218"/>
    <m/>
    <n v="2"/>
  </r>
  <r>
    <m/>
    <m/>
    <x v="180"/>
    <m/>
    <m/>
    <x v="219"/>
    <n v="14260"/>
    <n v="14260"/>
  </r>
  <r>
    <m/>
    <m/>
    <x v="181"/>
    <m/>
    <m/>
    <x v="220"/>
    <m/>
    <n v="2"/>
  </r>
  <r>
    <m/>
    <m/>
    <x v="182"/>
    <m/>
    <m/>
    <x v="221"/>
    <n v="15566"/>
    <n v="15570"/>
  </r>
  <r>
    <m/>
    <s v="Биохемијске анализе у урину"/>
    <x v="0"/>
    <m/>
    <m/>
    <x v="0"/>
    <n v="25073"/>
    <n v="25080"/>
  </r>
  <r>
    <m/>
    <m/>
    <x v="183"/>
    <m/>
    <m/>
    <x v="222"/>
    <m/>
    <m/>
  </r>
  <r>
    <m/>
    <m/>
    <x v="184"/>
    <m/>
    <m/>
    <x v="223"/>
    <n v="15614"/>
    <n v="15615"/>
  </r>
  <r>
    <m/>
    <m/>
    <x v="185"/>
    <m/>
    <m/>
    <x v="224"/>
    <n v="3908"/>
    <n v="3910"/>
  </r>
  <r>
    <m/>
    <m/>
    <x v="186"/>
    <m/>
    <m/>
    <x v="225"/>
    <m/>
    <m/>
  </r>
  <r>
    <m/>
    <m/>
    <x v="187"/>
    <m/>
    <m/>
    <x v="226"/>
    <m/>
    <m/>
  </r>
  <r>
    <m/>
    <m/>
    <x v="188"/>
    <m/>
    <m/>
    <x v="227"/>
    <m/>
    <m/>
  </r>
  <r>
    <m/>
    <m/>
    <x v="189"/>
    <m/>
    <m/>
    <x v="228"/>
    <m/>
    <m/>
  </r>
  <r>
    <m/>
    <m/>
    <x v="190"/>
    <m/>
    <m/>
    <x v="229"/>
    <m/>
    <m/>
  </r>
  <r>
    <m/>
    <m/>
    <x v="191"/>
    <m/>
    <m/>
    <x v="230"/>
    <m/>
    <m/>
  </r>
  <r>
    <m/>
    <m/>
    <x v="192"/>
    <m/>
    <m/>
    <x v="231"/>
    <n v="2753"/>
    <n v="2755"/>
  </r>
  <r>
    <m/>
    <m/>
    <x v="193"/>
    <m/>
    <m/>
    <x v="232"/>
    <m/>
    <m/>
  </r>
  <r>
    <m/>
    <m/>
    <x v="194"/>
    <m/>
    <m/>
    <x v="233"/>
    <n v="2798"/>
    <n v="2800"/>
  </r>
  <r>
    <m/>
    <m/>
    <x v="195"/>
    <m/>
    <m/>
    <x v="234"/>
    <m/>
    <m/>
  </r>
  <r>
    <m/>
    <m/>
    <x v="196"/>
    <m/>
    <m/>
    <x v="235"/>
    <m/>
    <m/>
  </r>
  <r>
    <m/>
    <m/>
    <x v="197"/>
    <m/>
    <m/>
    <x v="236"/>
    <m/>
    <m/>
  </r>
  <r>
    <m/>
    <m/>
    <x v="198"/>
    <m/>
    <m/>
    <x v="237"/>
    <m/>
    <m/>
  </r>
  <r>
    <m/>
    <m/>
    <x v="199"/>
    <m/>
    <m/>
    <x v="238"/>
    <m/>
    <m/>
  </r>
  <r>
    <m/>
    <m/>
    <x v="200"/>
    <m/>
    <m/>
    <x v="239"/>
    <m/>
    <m/>
  </r>
  <r>
    <m/>
    <s v="Биохемијске анализе у фецесу"/>
    <x v="0"/>
    <m/>
    <m/>
    <x v="0"/>
    <n v="791"/>
    <n v="4257"/>
  </r>
  <r>
    <m/>
    <m/>
    <x v="86"/>
    <m/>
    <s v="33**"/>
    <x v="123"/>
    <n v="791"/>
    <n v="4257"/>
  </r>
  <r>
    <m/>
    <m/>
    <x v="201"/>
    <m/>
    <m/>
    <x v="240"/>
    <m/>
    <m/>
  </r>
  <r>
    <m/>
    <m/>
    <x v="202"/>
    <m/>
    <m/>
    <x v="241"/>
    <m/>
    <m/>
  </r>
  <r>
    <m/>
    <m/>
    <x v="203"/>
    <m/>
    <m/>
    <x v="242"/>
    <m/>
    <m/>
  </r>
  <r>
    <m/>
    <m/>
    <x v="204"/>
    <m/>
    <m/>
    <x v="243"/>
    <m/>
    <m/>
  </r>
  <r>
    <m/>
    <s v="COVID услуге"/>
    <x v="0"/>
    <m/>
    <m/>
    <x v="0"/>
    <m/>
    <m/>
  </r>
  <r>
    <m/>
    <m/>
    <x v="205"/>
    <m/>
    <m/>
    <x v="244"/>
    <m/>
    <n v="50"/>
  </r>
  <r>
    <m/>
    <m/>
    <x v="206"/>
    <m/>
    <m/>
    <x v="245"/>
    <m/>
    <m/>
  </r>
  <r>
    <m/>
    <m/>
    <x v="207"/>
    <m/>
    <m/>
    <x v="246"/>
    <m/>
    <m/>
  </r>
  <r>
    <m/>
    <m/>
    <x v="208"/>
    <m/>
    <m/>
    <x v="247"/>
    <m/>
    <m/>
  </r>
  <r>
    <m/>
    <m/>
    <x v="209"/>
    <m/>
    <m/>
    <x v="248"/>
    <m/>
    <m/>
  </r>
  <r>
    <m/>
    <m/>
    <x v="210"/>
    <m/>
    <m/>
    <x v="249"/>
    <m/>
    <n v="10"/>
  </r>
  <r>
    <m/>
    <m/>
    <x v="211"/>
    <m/>
    <m/>
    <x v="250"/>
    <m/>
    <m/>
  </r>
  <r>
    <m/>
    <s v="УКУПНО Биохемијске анализе и хематолошке анализе"/>
    <x v="0"/>
    <m/>
    <m/>
    <x v="0"/>
    <m/>
    <m/>
  </r>
  <r>
    <m/>
    <s v="УКУПНО Микробиолошке и паразитолошке анализе"/>
    <x v="0"/>
    <m/>
    <m/>
    <x v="0"/>
    <m/>
    <m/>
  </r>
  <r>
    <m/>
    <s v="УКУПНО СВЕ АНАЛИЗЕ"/>
    <x v="0"/>
    <m/>
    <m/>
    <x v="0"/>
    <m/>
    <m/>
  </r>
  <r>
    <m/>
    <s v="Број осигураника који су користили услуге лабораторија"/>
    <x v="0"/>
    <m/>
    <m/>
    <x v="0"/>
    <m/>
    <m/>
  </r>
  <r>
    <m/>
    <s v="УКУПАН БРОЈ УЗОРАКА"/>
    <x v="0"/>
    <m/>
    <m/>
    <x v="0"/>
    <m/>
    <m/>
  </r>
  <r>
    <m/>
    <m/>
    <x v="0"/>
    <m/>
    <m/>
    <x v="0"/>
    <m/>
    <m/>
  </r>
  <r>
    <s v=" (1020 Т*)-  Кућно лечење, нега и палијативно збрињавање - Завод за геријатрију и палијативно збрињавање"/>
    <m/>
    <x v="0"/>
    <m/>
    <m/>
    <x v="0"/>
    <m/>
    <m/>
  </r>
  <r>
    <m/>
    <s v="Прегледи лекара"/>
    <x v="0"/>
    <m/>
    <m/>
    <x v="0"/>
    <m/>
    <m/>
  </r>
  <r>
    <m/>
    <m/>
    <x v="74"/>
    <m/>
    <s v="02"/>
    <x v="107"/>
    <m/>
    <m/>
  </r>
  <r>
    <m/>
    <m/>
    <x v="75"/>
    <m/>
    <s v="02"/>
    <x v="108"/>
    <m/>
    <m/>
  </r>
  <r>
    <m/>
    <m/>
    <x v="12"/>
    <m/>
    <s v="00"/>
    <x v="17"/>
    <m/>
    <m/>
  </r>
  <r>
    <m/>
    <m/>
    <x v="13"/>
    <m/>
    <m/>
    <x v="18"/>
    <m/>
    <m/>
  </r>
  <r>
    <m/>
    <m/>
    <x v="5"/>
    <m/>
    <m/>
    <x v="10"/>
    <m/>
    <m/>
  </r>
  <r>
    <m/>
    <m/>
    <x v="11"/>
    <m/>
    <s v="02"/>
    <x v="16"/>
    <m/>
    <m/>
  </r>
  <r>
    <m/>
    <s v="ДИЈАГНОСТИЧКО ТЕРАПИЈСКЕ УСЛУГЕ"/>
    <x v="0"/>
    <m/>
    <m/>
    <x v="0"/>
    <m/>
    <m/>
  </r>
  <r>
    <m/>
    <m/>
    <x v="87"/>
    <m/>
    <s v="00"/>
    <x v="127"/>
    <m/>
    <m/>
  </r>
  <r>
    <m/>
    <m/>
    <x v="16"/>
    <m/>
    <s v="02"/>
    <x v="21"/>
    <m/>
    <m/>
  </r>
  <r>
    <m/>
    <m/>
    <x v="23"/>
    <m/>
    <s v="02"/>
    <x v="28"/>
    <m/>
    <m/>
  </r>
  <r>
    <m/>
    <m/>
    <x v="85"/>
    <m/>
    <s v="02"/>
    <x v="122"/>
    <m/>
    <m/>
  </r>
  <r>
    <m/>
    <m/>
    <x v="21"/>
    <m/>
    <s v="02"/>
    <x v="26"/>
    <m/>
    <m/>
  </r>
  <r>
    <m/>
    <m/>
    <x v="18"/>
    <m/>
    <s v="02"/>
    <x v="23"/>
    <m/>
    <m/>
  </r>
  <r>
    <m/>
    <m/>
    <x v="19"/>
    <m/>
    <s v="02"/>
    <x v="24"/>
    <m/>
    <m/>
  </r>
  <r>
    <m/>
    <m/>
    <x v="22"/>
    <m/>
    <s v="02"/>
    <x v="27"/>
    <m/>
    <m/>
  </r>
  <r>
    <m/>
    <m/>
    <x v="24"/>
    <m/>
    <s v="02"/>
    <x v="29"/>
    <m/>
    <m/>
  </r>
  <r>
    <m/>
    <m/>
    <x v="26"/>
    <m/>
    <s v="02"/>
    <x v="31"/>
    <m/>
    <m/>
  </r>
  <r>
    <m/>
    <m/>
    <x v="32"/>
    <m/>
    <m/>
    <x v="39"/>
    <m/>
    <m/>
  </r>
  <r>
    <m/>
    <m/>
    <x v="33"/>
    <m/>
    <m/>
    <x v="40"/>
    <m/>
    <m/>
  </r>
  <r>
    <m/>
    <m/>
    <x v="35"/>
    <m/>
    <m/>
    <x v="42"/>
    <m/>
    <m/>
  </r>
  <r>
    <m/>
    <m/>
    <x v="0"/>
    <m/>
    <m/>
    <x v="251"/>
    <m/>
    <m/>
  </r>
  <r>
    <m/>
    <m/>
    <x v="0"/>
    <m/>
    <m/>
    <x v="252"/>
    <m/>
    <m/>
  </r>
  <r>
    <m/>
    <m/>
    <x v="0"/>
    <m/>
    <m/>
    <x v="253"/>
    <m/>
    <m/>
  </r>
  <r>
    <m/>
    <m/>
    <x v="0"/>
    <m/>
    <m/>
    <x v="254"/>
    <m/>
    <m/>
  </r>
  <r>
    <m/>
    <m/>
    <x v="25"/>
    <m/>
    <m/>
    <x v="30"/>
    <m/>
    <m/>
  </r>
  <r>
    <m/>
    <m/>
    <x v="88"/>
    <m/>
    <m/>
    <x v="128"/>
    <m/>
    <m/>
  </r>
  <r>
    <m/>
    <m/>
    <x v="17"/>
    <m/>
    <m/>
    <x v="22"/>
    <m/>
    <m/>
  </r>
  <r>
    <m/>
    <s v="Број пацијената на кућном лечењу и нези"/>
    <x v="0"/>
    <m/>
    <m/>
    <x v="0"/>
    <m/>
    <m/>
  </r>
  <r>
    <m/>
    <s v="Број пацијената на палијативном збрињавању"/>
    <x v="0"/>
    <m/>
    <m/>
    <x v="0"/>
    <m/>
    <m/>
  </r>
  <r>
    <m/>
    <s v="УКУПАН БРОЈ ПОСЕТА"/>
    <x v="0"/>
    <m/>
    <m/>
    <x v="0"/>
    <m/>
    <m/>
  </r>
  <r>
    <m/>
    <m/>
    <x v="0"/>
    <m/>
    <m/>
    <x v="0"/>
    <m/>
    <m/>
  </r>
  <r>
    <s v="1007 - Хитна медицинска помоћ"/>
    <m/>
    <x v="0"/>
    <m/>
    <m/>
    <x v="0"/>
    <m/>
    <m/>
  </r>
  <r>
    <m/>
    <s v="Прегледи лекара"/>
    <x v="0"/>
    <m/>
    <m/>
    <x v="0"/>
    <n v="17045"/>
    <n v="17097"/>
  </r>
  <r>
    <m/>
    <m/>
    <x v="212"/>
    <m/>
    <m/>
    <x v="255"/>
    <n v="903"/>
    <n v="905"/>
  </r>
  <r>
    <m/>
    <m/>
    <x v="7"/>
    <m/>
    <m/>
    <x v="12"/>
    <n v="1290"/>
    <n v="1290"/>
  </r>
  <r>
    <m/>
    <m/>
    <x v="74"/>
    <m/>
    <m/>
    <x v="107"/>
    <n v="14850"/>
    <n v="14900"/>
  </r>
  <r>
    <m/>
    <m/>
    <x v="11"/>
    <m/>
    <m/>
    <x v="16"/>
    <n v="2"/>
    <n v="2"/>
  </r>
  <r>
    <m/>
    <s v="ДИЈАГНОСТИЧКО ТЕРАПИЈСКЕ УСЛУГЕ"/>
    <x v="0"/>
    <m/>
    <m/>
    <x v="0"/>
    <m/>
    <m/>
  </r>
  <r>
    <m/>
    <m/>
    <x v="85"/>
    <m/>
    <m/>
    <x v="122"/>
    <n v="1269"/>
    <n v="1270"/>
  </r>
  <r>
    <m/>
    <m/>
    <x v="213"/>
    <m/>
    <m/>
    <x v="256"/>
    <m/>
    <m/>
  </r>
  <r>
    <m/>
    <m/>
    <x v="84"/>
    <m/>
    <m/>
    <x v="121"/>
    <m/>
    <m/>
  </r>
  <r>
    <m/>
    <m/>
    <x v="16"/>
    <m/>
    <m/>
    <x v="21"/>
    <m/>
    <m/>
  </r>
  <r>
    <m/>
    <m/>
    <x v="23"/>
    <m/>
    <m/>
    <x v="28"/>
    <n v="3667"/>
    <n v="3670"/>
  </r>
  <r>
    <m/>
    <m/>
    <x v="17"/>
    <m/>
    <m/>
    <x v="22"/>
    <n v="1490"/>
    <n v="1500"/>
  </r>
  <r>
    <m/>
    <m/>
    <x v="18"/>
    <m/>
    <m/>
    <x v="23"/>
    <n v="240"/>
    <n v="250"/>
  </r>
  <r>
    <m/>
    <m/>
    <x v="19"/>
    <m/>
    <m/>
    <x v="24"/>
    <n v="227"/>
    <n v="230"/>
  </r>
  <r>
    <m/>
    <m/>
    <x v="20"/>
    <m/>
    <m/>
    <x v="25"/>
    <n v="340"/>
    <n v="340"/>
  </r>
  <r>
    <m/>
    <m/>
    <x v="21"/>
    <m/>
    <m/>
    <x v="26"/>
    <n v="19558"/>
    <n v="19600"/>
  </r>
  <r>
    <m/>
    <m/>
    <x v="22"/>
    <m/>
    <m/>
    <x v="27"/>
    <n v="56"/>
    <n v="55"/>
  </r>
  <r>
    <m/>
    <m/>
    <x v="25"/>
    <m/>
    <m/>
    <x v="30"/>
    <n v="315"/>
    <n v="315"/>
  </r>
  <r>
    <m/>
    <m/>
    <x v="214"/>
    <m/>
    <m/>
    <x v="257"/>
    <m/>
    <m/>
  </r>
  <r>
    <m/>
    <m/>
    <x v="88"/>
    <m/>
    <m/>
    <x v="128"/>
    <m/>
    <m/>
  </r>
  <r>
    <m/>
    <m/>
    <x v="215"/>
    <m/>
    <m/>
    <x v="258"/>
    <m/>
    <m/>
  </r>
  <r>
    <m/>
    <m/>
    <x v="216"/>
    <m/>
    <m/>
    <x v="259"/>
    <m/>
    <m/>
  </r>
  <r>
    <m/>
    <m/>
    <x v="217"/>
    <m/>
    <m/>
    <x v="260"/>
    <m/>
    <m/>
  </r>
  <r>
    <m/>
    <m/>
    <x v="218"/>
    <m/>
    <m/>
    <x v="261"/>
    <m/>
    <m/>
  </r>
  <r>
    <m/>
    <m/>
    <x v="219"/>
    <m/>
    <m/>
    <x v="262"/>
    <n v="23"/>
    <n v="23"/>
  </r>
  <r>
    <m/>
    <m/>
    <x v="220"/>
    <m/>
    <m/>
    <x v="263"/>
    <m/>
    <m/>
  </r>
  <r>
    <m/>
    <m/>
    <x v="221"/>
    <m/>
    <m/>
    <x v="264"/>
    <m/>
    <m/>
  </r>
  <r>
    <m/>
    <m/>
    <x v="24"/>
    <m/>
    <m/>
    <x v="29"/>
    <n v="11674"/>
    <n v="11675"/>
  </r>
  <r>
    <m/>
    <m/>
    <x v="71"/>
    <m/>
    <m/>
    <x v="101"/>
    <m/>
    <n v="5"/>
  </r>
  <r>
    <m/>
    <s v="УКУПАН БРОЈ ПОСЕТА/ПРЕГЛЕДА"/>
    <x v="0"/>
    <m/>
    <m/>
    <x v="0"/>
    <n v="55594"/>
    <n v="55595"/>
  </r>
  <r>
    <m/>
    <m/>
    <x v="0"/>
    <m/>
    <m/>
    <x v="0"/>
    <m/>
    <m/>
  </r>
  <r>
    <s v="1007В - Санитетски превоз"/>
    <m/>
    <x v="0"/>
    <m/>
    <m/>
    <x v="0"/>
    <m/>
    <m/>
  </r>
  <r>
    <m/>
    <m/>
    <x v="222"/>
    <m/>
    <m/>
    <x v="265"/>
    <n v="306030"/>
    <n v="306030"/>
  </r>
  <r>
    <m/>
    <m/>
    <x v="0"/>
    <s v="1000231"/>
    <m/>
    <x v="266"/>
    <n v="32159"/>
    <n v="32160"/>
  </r>
  <r>
    <m/>
    <m/>
    <x v="0"/>
    <s v="1000231"/>
    <s v="29"/>
    <x v="267"/>
    <n v="273871"/>
    <n v="273870"/>
  </r>
  <r>
    <m/>
    <m/>
    <x v="0"/>
    <m/>
    <m/>
    <x v="0"/>
    <m/>
    <m/>
  </r>
  <r>
    <s v="1012 - Служба за поливалентну патронажу"/>
    <m/>
    <x v="0"/>
    <m/>
    <m/>
    <x v="0"/>
    <m/>
    <m/>
  </r>
  <r>
    <m/>
    <s v="ПОСЕТЕ"/>
    <x v="0"/>
    <m/>
    <m/>
    <x v="0"/>
    <n v="4341"/>
    <n v="4941"/>
  </r>
  <r>
    <m/>
    <m/>
    <x v="223"/>
    <m/>
    <m/>
    <x v="268"/>
    <n v="1071"/>
    <n v="1010"/>
  </r>
  <r>
    <m/>
    <m/>
    <x v="0"/>
    <s v="1000033"/>
    <s v="00"/>
    <x v="269"/>
    <n v="228"/>
    <n v="190"/>
  </r>
  <r>
    <m/>
    <m/>
    <x v="0"/>
    <s v="1000033"/>
    <s v="21"/>
    <x v="270"/>
    <n v="843"/>
    <n v="820"/>
  </r>
  <r>
    <m/>
    <m/>
    <x v="224"/>
    <m/>
    <m/>
    <x v="271"/>
    <n v="3270"/>
    <n v="3931"/>
  </r>
  <r>
    <m/>
    <m/>
    <x v="0"/>
    <s v="1000041"/>
    <s v="22"/>
    <x v="272"/>
    <n v="60"/>
    <n v="180"/>
  </r>
  <r>
    <m/>
    <m/>
    <x v="0"/>
    <s v="1000041"/>
    <s v="23"/>
    <x v="273"/>
    <n v="10"/>
    <n v="30"/>
  </r>
  <r>
    <m/>
    <m/>
    <x v="0"/>
    <s v="1000041"/>
    <s v="25"/>
    <x v="274"/>
    <n v="195"/>
    <n v="214"/>
  </r>
  <r>
    <m/>
    <m/>
    <x v="0"/>
    <s v="1000041"/>
    <s v="26"/>
    <x v="275"/>
    <n v="172"/>
    <n v="214"/>
  </r>
  <r>
    <m/>
    <m/>
    <x v="0"/>
    <s v="1000041"/>
    <s v="00"/>
    <x v="276"/>
    <n v="208"/>
    <n v="212"/>
  </r>
  <r>
    <m/>
    <m/>
    <x v="0"/>
    <s v="1000041"/>
    <s v="00"/>
    <x v="277"/>
    <n v="91"/>
    <n v="189"/>
  </r>
  <r>
    <m/>
    <m/>
    <x v="0"/>
    <s v="1000041"/>
    <s v="00"/>
    <x v="278"/>
    <n v="1361"/>
    <n v="1719"/>
  </r>
  <r>
    <m/>
    <m/>
    <x v="0"/>
    <s v="1000041"/>
    <s v="24"/>
    <x v="279"/>
    <n v="1159"/>
    <n v="1159"/>
  </r>
  <r>
    <m/>
    <m/>
    <x v="0"/>
    <s v="1000041"/>
    <s v="01"/>
    <x v="280"/>
    <n v="14"/>
    <n v="14"/>
  </r>
  <r>
    <m/>
    <m/>
    <x v="11"/>
    <m/>
    <m/>
    <x v="16"/>
    <m/>
    <m/>
  </r>
  <r>
    <m/>
    <m/>
    <x v="85"/>
    <m/>
    <m/>
    <x v="122"/>
    <m/>
    <m/>
  </r>
  <r>
    <m/>
    <s v=" ЗДРАВСТВЕНО ВАСПИТАЊЕ"/>
    <x v="0"/>
    <m/>
    <m/>
    <x v="0"/>
    <m/>
    <m/>
  </r>
  <r>
    <m/>
    <m/>
    <x v="26"/>
    <m/>
    <m/>
    <x v="31"/>
    <n v="1411"/>
    <n v="1415"/>
  </r>
  <r>
    <m/>
    <m/>
    <x v="225"/>
    <m/>
    <m/>
    <x v="281"/>
    <m/>
    <m/>
  </r>
  <r>
    <m/>
    <m/>
    <x v="27"/>
    <m/>
    <m/>
    <x v="32"/>
    <n v="751"/>
    <n v="770"/>
  </r>
  <r>
    <m/>
    <m/>
    <x v="0"/>
    <s v="1000207"/>
    <s v="00"/>
    <x v="33"/>
    <n v="715"/>
    <n v="730"/>
  </r>
  <r>
    <m/>
    <m/>
    <x v="0"/>
    <s v="1000207"/>
    <s v="05"/>
    <x v="34"/>
    <n v="36"/>
    <n v="40"/>
  </r>
  <r>
    <m/>
    <s v="УКУПАН БРОЈ ТРУДНИЦА"/>
    <x v="0"/>
    <m/>
    <m/>
    <x v="0"/>
    <n v="60"/>
    <n v="180"/>
  </r>
  <r>
    <m/>
    <s v="БРОЈ ТРУДНИЦА СА ВИСОКОРИЗИЧНОМ ТРУДНОЋОМ"/>
    <x v="0"/>
    <m/>
    <m/>
    <x v="0"/>
    <n v="10"/>
    <n v="30"/>
  </r>
  <r>
    <m/>
    <s v="БРОЈ ПОРОДИЦА СА ОДОЈЧЕТОМ"/>
    <x v="0"/>
    <m/>
    <m/>
    <x v="0"/>
    <n v="228"/>
    <n v="230"/>
  </r>
  <r>
    <m/>
    <s v="БРОЈ ПОРОДИЦА СА  ДЕТЕТОМ"/>
    <x v="0"/>
    <m/>
    <m/>
    <x v="0"/>
    <n v="195"/>
    <n v="220"/>
  </r>
  <r>
    <m/>
    <s v="БРОЈ ПАРОВА УКЉУЧЕНИХ У ШКОЛУ РОДИТЕЉСТВА"/>
    <x v="0"/>
    <m/>
    <m/>
    <x v="0"/>
    <m/>
    <m/>
  </r>
  <r>
    <m/>
    <s v="БРОЈ ДРУГИХ КОРИСНИКА"/>
    <x v="0"/>
    <m/>
    <m/>
    <x v="0"/>
    <m/>
    <m/>
  </r>
  <r>
    <m/>
    <s v="УКУПАН БРОЈ ПОСЕТА"/>
    <x v="0"/>
    <m/>
    <m/>
    <x v="0"/>
    <n v="6507"/>
    <n v="7120"/>
  </r>
  <r>
    <m/>
    <m/>
    <x v="0"/>
    <m/>
    <m/>
    <x v="0"/>
    <m/>
    <m/>
  </r>
  <r>
    <s v="1016 - Рендген дијагностика"/>
    <m/>
    <x v="0"/>
    <m/>
    <m/>
    <x v="0"/>
    <m/>
    <m/>
  </r>
  <r>
    <m/>
    <s v="Рендген дијагностика"/>
    <x v="0"/>
    <m/>
    <m/>
    <x v="0"/>
    <n v="10220"/>
    <n v="10243"/>
  </r>
  <r>
    <m/>
    <m/>
    <x v="226"/>
    <m/>
    <m/>
    <x v="282"/>
    <m/>
    <m/>
  </r>
  <r>
    <m/>
    <m/>
    <x v="227"/>
    <m/>
    <m/>
    <x v="283"/>
    <m/>
    <m/>
  </r>
  <r>
    <m/>
    <m/>
    <x v="228"/>
    <m/>
    <m/>
    <x v="284"/>
    <n v="6480"/>
    <n v="6500"/>
  </r>
  <r>
    <m/>
    <m/>
    <x v="229"/>
    <m/>
    <m/>
    <x v="285"/>
    <n v="3659"/>
    <n v="3660"/>
  </r>
  <r>
    <m/>
    <m/>
    <x v="0"/>
    <s v="2200046"/>
    <s v="12"/>
    <x v="286"/>
    <m/>
    <m/>
  </r>
  <r>
    <m/>
    <m/>
    <x v="0"/>
    <s v="2200046"/>
    <s v="00"/>
    <x v="285"/>
    <n v="3659"/>
    <n v="3660"/>
  </r>
  <r>
    <m/>
    <m/>
    <x v="230"/>
    <m/>
    <m/>
    <x v="287"/>
    <n v="80"/>
    <n v="80"/>
  </r>
  <r>
    <m/>
    <m/>
    <x v="231"/>
    <m/>
    <m/>
    <x v="288"/>
    <n v="1"/>
    <n v="3"/>
  </r>
  <r>
    <m/>
    <m/>
    <x v="232"/>
    <m/>
    <m/>
    <x v="289"/>
    <m/>
    <m/>
  </r>
  <r>
    <m/>
    <m/>
    <x v="233"/>
    <m/>
    <m/>
    <x v="290"/>
    <m/>
    <m/>
  </r>
  <r>
    <m/>
    <s v="Број корисника  услуга рендгена"/>
    <x v="0"/>
    <m/>
    <m/>
    <x v="0"/>
    <n v="3918"/>
    <n v="3920"/>
  </r>
  <r>
    <m/>
    <s v="Рендген дијагностика у стоматологији"/>
    <x v="0"/>
    <m/>
    <m/>
    <x v="0"/>
    <m/>
    <m/>
  </r>
  <r>
    <m/>
    <m/>
    <x v="234"/>
    <m/>
    <m/>
    <x v="291"/>
    <m/>
    <m/>
  </r>
  <r>
    <m/>
    <m/>
    <x v="235"/>
    <m/>
    <m/>
    <x v="292"/>
    <m/>
    <m/>
  </r>
  <r>
    <m/>
    <m/>
    <x v="236"/>
    <m/>
    <m/>
    <x v="293"/>
    <m/>
    <m/>
  </r>
  <r>
    <m/>
    <s v="Број корисника  услуга рендгена у стоматологији"/>
    <x v="0"/>
    <m/>
    <m/>
    <x v="0"/>
    <m/>
    <m/>
  </r>
  <r>
    <m/>
    <m/>
    <x v="0"/>
    <m/>
    <m/>
    <x v="0"/>
    <m/>
    <m/>
  </r>
  <r>
    <s v="1017 - Ултразвучна дијагностика"/>
    <m/>
    <x v="0"/>
    <m/>
    <m/>
    <x v="0"/>
    <m/>
    <m/>
  </r>
  <r>
    <m/>
    <s v="Услуге ултразвука"/>
    <x v="0"/>
    <m/>
    <m/>
    <x v="0"/>
    <m/>
    <n v="1100"/>
  </r>
  <r>
    <m/>
    <m/>
    <x v="237"/>
    <m/>
    <m/>
    <x v="294"/>
    <m/>
    <n v="100"/>
  </r>
  <r>
    <m/>
    <m/>
    <x v="238"/>
    <m/>
    <m/>
    <x v="295"/>
    <m/>
    <n v="100"/>
  </r>
  <r>
    <m/>
    <m/>
    <x v="239"/>
    <m/>
    <m/>
    <x v="296"/>
    <m/>
    <n v="100"/>
  </r>
  <r>
    <m/>
    <m/>
    <x v="15"/>
    <m/>
    <m/>
    <x v="20"/>
    <m/>
    <n v="100"/>
  </r>
  <r>
    <m/>
    <m/>
    <x v="14"/>
    <m/>
    <m/>
    <x v="19"/>
    <m/>
    <n v="100"/>
  </r>
  <r>
    <m/>
    <m/>
    <x v="62"/>
    <m/>
    <m/>
    <x v="92"/>
    <m/>
    <n v="100"/>
  </r>
  <r>
    <m/>
    <m/>
    <x v="240"/>
    <m/>
    <m/>
    <x v="297"/>
    <m/>
    <n v="100"/>
  </r>
  <r>
    <m/>
    <m/>
    <x v="241"/>
    <m/>
    <m/>
    <x v="298"/>
    <m/>
    <n v="100"/>
  </r>
  <r>
    <m/>
    <m/>
    <x v="80"/>
    <m/>
    <m/>
    <x v="117"/>
    <m/>
    <n v="100"/>
  </r>
  <r>
    <m/>
    <m/>
    <x v="242"/>
    <m/>
    <m/>
    <x v="299"/>
    <m/>
    <n v="100"/>
  </r>
  <r>
    <m/>
    <m/>
    <x v="243"/>
    <m/>
    <m/>
    <x v="300"/>
    <m/>
    <n v="100"/>
  </r>
  <r>
    <m/>
    <m/>
    <x v="244"/>
    <m/>
    <m/>
    <x v="301"/>
    <m/>
    <m/>
  </r>
  <r>
    <m/>
    <m/>
    <x v="6"/>
    <m/>
    <m/>
    <x v="11"/>
    <m/>
    <m/>
  </r>
  <r>
    <m/>
    <s v="Број корисника  услуга ултразвука"/>
    <x v="0"/>
    <m/>
    <m/>
    <x v="0"/>
    <m/>
    <n v="1100"/>
  </r>
  <r>
    <m/>
    <m/>
    <x v="89"/>
    <m/>
    <m/>
    <x v="0"/>
    <m/>
    <m/>
  </r>
  <r>
    <s v="1008 - Интерна медицина"/>
    <m/>
    <x v="0"/>
    <m/>
    <m/>
    <x v="0"/>
    <m/>
    <m/>
  </r>
  <r>
    <m/>
    <s v="Прегледи  лекара"/>
    <x v="0"/>
    <m/>
    <m/>
    <x v="0"/>
    <n v="22616"/>
    <n v="22730"/>
  </r>
  <r>
    <m/>
    <m/>
    <x v="245"/>
    <m/>
    <m/>
    <x v="302"/>
    <n v="13692"/>
    <n v="13750"/>
  </r>
  <r>
    <m/>
    <m/>
    <x v="0"/>
    <s v="1400019"/>
    <m/>
    <x v="303"/>
    <n v="5292"/>
    <n v="5300"/>
  </r>
  <r>
    <m/>
    <m/>
    <x v="0"/>
    <s v="1400019"/>
    <s v="03"/>
    <x v="304"/>
    <n v="8400"/>
    <n v="8450"/>
  </r>
  <r>
    <m/>
    <m/>
    <x v="15"/>
    <m/>
    <m/>
    <x v="20"/>
    <n v="2"/>
    <n v="5"/>
  </r>
  <r>
    <m/>
    <m/>
    <x v="14"/>
    <m/>
    <m/>
    <x v="19"/>
    <m/>
    <n v="5"/>
  </r>
  <r>
    <m/>
    <m/>
    <x v="237"/>
    <m/>
    <m/>
    <x v="294"/>
    <m/>
    <n v="10"/>
  </r>
  <r>
    <m/>
    <m/>
    <x v="238"/>
    <m/>
    <m/>
    <x v="295"/>
    <n v="5"/>
    <n v="10"/>
  </r>
  <r>
    <m/>
    <m/>
    <x v="13"/>
    <m/>
    <m/>
    <x v="18"/>
    <n v="8919"/>
    <n v="8950"/>
  </r>
  <r>
    <m/>
    <m/>
    <x v="11"/>
    <m/>
    <m/>
    <x v="16"/>
    <m/>
    <m/>
  </r>
  <r>
    <m/>
    <s v="ДИЈАГНОСТИЧКО ТЕРАПИЈСКЕ УСЛУГЕ"/>
    <x v="0"/>
    <m/>
    <m/>
    <x v="0"/>
    <n v="25145"/>
    <n v="25155"/>
  </r>
  <r>
    <m/>
    <m/>
    <x v="21"/>
    <m/>
    <m/>
    <x v="26"/>
    <m/>
    <m/>
  </r>
  <r>
    <m/>
    <m/>
    <x v="246"/>
    <m/>
    <s v="00"/>
    <x v="305"/>
    <m/>
    <m/>
  </r>
  <r>
    <m/>
    <m/>
    <x v="247"/>
    <m/>
    <m/>
    <x v="306"/>
    <m/>
    <m/>
  </r>
  <r>
    <m/>
    <m/>
    <x v="23"/>
    <m/>
    <m/>
    <x v="28"/>
    <n v="11841"/>
    <n v="11850"/>
  </r>
  <r>
    <m/>
    <m/>
    <x v="0"/>
    <s v="1000116"/>
    <s v="31"/>
    <x v="307"/>
    <n v="11841"/>
    <n v="11850"/>
  </r>
  <r>
    <m/>
    <m/>
    <x v="24"/>
    <m/>
    <m/>
    <x v="29"/>
    <n v="13304"/>
    <n v="13305"/>
  </r>
  <r>
    <m/>
    <m/>
    <x v="25"/>
    <m/>
    <m/>
    <x v="30"/>
    <m/>
    <m/>
  </r>
  <r>
    <m/>
    <m/>
    <x v="84"/>
    <m/>
    <m/>
    <x v="121"/>
    <m/>
    <m/>
  </r>
  <r>
    <m/>
    <m/>
    <x v="85"/>
    <m/>
    <m/>
    <x v="122"/>
    <m/>
    <m/>
  </r>
  <r>
    <m/>
    <s v="ЗДРАВСТВЕНО ВАСПИТАЊЕ"/>
    <x v="0"/>
    <m/>
    <m/>
    <x v="0"/>
    <m/>
    <m/>
  </r>
  <r>
    <m/>
    <m/>
    <x v="26"/>
    <m/>
    <m/>
    <x v="31"/>
    <m/>
    <m/>
  </r>
  <r>
    <m/>
    <m/>
    <x v="27"/>
    <m/>
    <m/>
    <x v="32"/>
    <n v="0"/>
    <n v="0"/>
  </r>
  <r>
    <m/>
    <m/>
    <x v="0"/>
    <s v="1000207"/>
    <s v="00"/>
    <x v="33"/>
    <m/>
    <m/>
  </r>
  <r>
    <m/>
    <m/>
    <x v="0"/>
    <s v="1000207"/>
    <s v="05"/>
    <x v="34"/>
    <m/>
    <m/>
  </r>
  <r>
    <m/>
    <s v="УКУПАН БРОЈ ПОСЕТА"/>
    <x v="0"/>
    <m/>
    <m/>
    <x v="0"/>
    <n v="13774"/>
    <n v="13800"/>
  </r>
  <r>
    <m/>
    <m/>
    <x v="0"/>
    <m/>
    <m/>
    <x v="0"/>
    <m/>
    <m/>
  </r>
  <r>
    <s v="1053 - Пнеумофтизиологија"/>
    <m/>
    <x v="0"/>
    <m/>
    <m/>
    <x v="0"/>
    <m/>
    <m/>
  </r>
  <r>
    <m/>
    <s v="Прегледи  лекара"/>
    <x v="0"/>
    <m/>
    <m/>
    <x v="0"/>
    <m/>
    <m/>
  </r>
  <r>
    <m/>
    <m/>
    <x v="248"/>
    <m/>
    <m/>
    <x v="308"/>
    <n v="0"/>
    <n v="0"/>
  </r>
  <r>
    <m/>
    <m/>
    <x v="0"/>
    <s v="1500016"/>
    <m/>
    <x v="308"/>
    <m/>
    <m/>
  </r>
  <r>
    <m/>
    <m/>
    <x v="0"/>
    <s v="1500016"/>
    <s v="03"/>
    <x v="309"/>
    <m/>
    <m/>
  </r>
  <r>
    <m/>
    <m/>
    <x v="13"/>
    <m/>
    <m/>
    <x v="18"/>
    <m/>
    <m/>
  </r>
  <r>
    <m/>
    <m/>
    <x v="11"/>
    <m/>
    <m/>
    <x v="16"/>
    <m/>
    <m/>
  </r>
  <r>
    <m/>
    <s v="ДИЈАГНОСТИЧКО ТЕРАПИЈСКЕ УСЛУГЕ"/>
    <x v="0"/>
    <m/>
    <m/>
    <x v="0"/>
    <m/>
    <m/>
  </r>
  <r>
    <m/>
    <m/>
    <x v="5"/>
    <m/>
    <m/>
    <x v="10"/>
    <m/>
    <m/>
  </r>
  <r>
    <m/>
    <m/>
    <x v="247"/>
    <m/>
    <m/>
    <x v="306"/>
    <m/>
    <m/>
  </r>
  <r>
    <m/>
    <m/>
    <x v="23"/>
    <m/>
    <m/>
    <x v="28"/>
    <m/>
    <m/>
  </r>
  <r>
    <m/>
    <m/>
    <x v="213"/>
    <m/>
    <m/>
    <x v="256"/>
    <m/>
    <m/>
  </r>
  <r>
    <m/>
    <m/>
    <x v="249"/>
    <m/>
    <m/>
    <x v="310"/>
    <m/>
    <m/>
  </r>
  <r>
    <m/>
    <m/>
    <x v="24"/>
    <m/>
    <m/>
    <x v="29"/>
    <m/>
    <m/>
  </r>
  <r>
    <m/>
    <s v="УКУПАН БРОЈ ПОСЕТА"/>
    <x v="0"/>
    <m/>
    <m/>
    <x v="0"/>
    <m/>
    <m/>
  </r>
  <r>
    <m/>
    <m/>
    <x v="0"/>
    <m/>
    <m/>
    <x v="0"/>
    <m/>
    <m/>
  </r>
  <r>
    <s v="1010 - Офталмологија"/>
    <m/>
    <x v="0"/>
    <m/>
    <m/>
    <x v="0"/>
    <m/>
    <m/>
  </r>
  <r>
    <m/>
    <s v="Прегледи  лекара"/>
    <x v="0"/>
    <m/>
    <m/>
    <x v="0"/>
    <m/>
    <m/>
  </r>
  <r>
    <m/>
    <m/>
    <x v="250"/>
    <m/>
    <m/>
    <x v="311"/>
    <n v="0"/>
    <n v="6251"/>
  </r>
  <r>
    <m/>
    <m/>
    <x v="0"/>
    <s v="1600014"/>
    <s v="10"/>
    <x v="312"/>
    <m/>
    <n v="165"/>
  </r>
  <r>
    <m/>
    <m/>
    <x v="0"/>
    <s v="1600014"/>
    <s v="10"/>
    <x v="313"/>
    <m/>
    <n v="147"/>
  </r>
  <r>
    <m/>
    <m/>
    <x v="0"/>
    <s v="1600014"/>
    <s v="10"/>
    <x v="314"/>
    <m/>
    <n v="209"/>
  </r>
  <r>
    <m/>
    <m/>
    <x v="0"/>
    <s v="1600014"/>
    <s v="10"/>
    <x v="315"/>
    <m/>
    <n v="230"/>
  </r>
  <r>
    <m/>
    <m/>
    <x v="0"/>
    <s v="1600014"/>
    <m/>
    <x v="316"/>
    <m/>
    <n v="3500"/>
  </r>
  <r>
    <m/>
    <m/>
    <x v="0"/>
    <s v="1600014"/>
    <s v="03"/>
    <x v="304"/>
    <m/>
    <n v="2000"/>
  </r>
  <r>
    <m/>
    <m/>
    <x v="13"/>
    <m/>
    <m/>
    <x v="18"/>
    <m/>
    <n v="3000"/>
  </r>
  <r>
    <m/>
    <m/>
    <x v="11"/>
    <m/>
    <m/>
    <x v="16"/>
    <m/>
    <m/>
  </r>
  <r>
    <m/>
    <s v="ДИЈАГНОСТИЧКО ТЕРАПИЈСКЕ УСЛУГЕ"/>
    <x v="0"/>
    <m/>
    <m/>
    <x v="0"/>
    <m/>
    <m/>
  </r>
  <r>
    <m/>
    <m/>
    <x v="251"/>
    <m/>
    <m/>
    <x v="317"/>
    <m/>
    <n v="1000"/>
  </r>
  <r>
    <m/>
    <m/>
    <x v="252"/>
    <m/>
    <m/>
    <x v="318"/>
    <m/>
    <n v="1000"/>
  </r>
  <r>
    <m/>
    <m/>
    <x v="253"/>
    <m/>
    <m/>
    <x v="319"/>
    <m/>
    <n v="1000"/>
  </r>
  <r>
    <m/>
    <m/>
    <x v="254"/>
    <m/>
    <m/>
    <x v="320"/>
    <m/>
    <n v="1000"/>
  </r>
  <r>
    <m/>
    <m/>
    <x v="219"/>
    <m/>
    <m/>
    <x v="262"/>
    <m/>
    <n v="1000"/>
  </r>
  <r>
    <m/>
    <m/>
    <x v="220"/>
    <m/>
    <m/>
    <x v="263"/>
    <m/>
    <n v="1000"/>
  </r>
  <r>
    <m/>
    <m/>
    <x v="221"/>
    <m/>
    <m/>
    <x v="264"/>
    <m/>
    <n v="1000"/>
  </r>
  <r>
    <m/>
    <m/>
    <x v="218"/>
    <m/>
    <m/>
    <x v="261"/>
    <m/>
    <n v="1000"/>
  </r>
  <r>
    <m/>
    <m/>
    <x v="255"/>
    <m/>
    <m/>
    <x v="321"/>
    <m/>
    <n v="1000"/>
  </r>
  <r>
    <m/>
    <m/>
    <x v="256"/>
    <m/>
    <m/>
    <x v="0"/>
    <m/>
    <m/>
  </r>
  <r>
    <m/>
    <s v="УКУПАН БРОЈ ПОСЕТА"/>
    <x v="0"/>
    <m/>
    <m/>
    <x v="0"/>
    <m/>
    <n v="17500"/>
  </r>
  <r>
    <m/>
    <m/>
    <x v="0"/>
    <m/>
    <m/>
    <x v="0"/>
    <m/>
    <m/>
  </r>
  <r>
    <s v="1006 - Физикална медицина и рехабилитација"/>
    <m/>
    <x v="0"/>
    <m/>
    <m/>
    <x v="0"/>
    <m/>
    <m/>
  </r>
  <r>
    <m/>
    <s v="Прегледи  лекара"/>
    <x v="0"/>
    <m/>
    <m/>
    <x v="0"/>
    <m/>
    <m/>
  </r>
  <r>
    <m/>
    <m/>
    <x v="257"/>
    <m/>
    <m/>
    <x v="322"/>
    <n v="0"/>
    <n v="0"/>
  </r>
  <r>
    <m/>
    <m/>
    <x v="0"/>
    <s v="1800010"/>
    <s v="10"/>
    <x v="323"/>
    <m/>
    <m/>
  </r>
  <r>
    <m/>
    <m/>
    <x v="0"/>
    <s v="1800010"/>
    <s v="10"/>
    <x v="324"/>
    <m/>
    <m/>
  </r>
  <r>
    <m/>
    <m/>
    <x v="0"/>
    <s v="1800010"/>
    <s v="10"/>
    <x v="325"/>
    <m/>
    <m/>
  </r>
  <r>
    <m/>
    <m/>
    <x v="0"/>
    <s v="1800010"/>
    <m/>
    <x v="322"/>
    <m/>
    <m/>
  </r>
  <r>
    <m/>
    <m/>
    <x v="0"/>
    <s v="1800010"/>
    <s v="03"/>
    <x v="304"/>
    <m/>
    <m/>
  </r>
  <r>
    <m/>
    <m/>
    <x v="13"/>
    <m/>
    <m/>
    <x v="18"/>
    <m/>
    <m/>
  </r>
  <r>
    <m/>
    <m/>
    <x v="258"/>
    <m/>
    <m/>
    <x v="326"/>
    <m/>
    <m/>
  </r>
  <r>
    <m/>
    <m/>
    <x v="11"/>
    <m/>
    <m/>
    <x v="16"/>
    <m/>
    <m/>
  </r>
  <r>
    <m/>
    <m/>
    <x v="259"/>
    <m/>
    <m/>
    <x v="327"/>
    <m/>
    <m/>
  </r>
  <r>
    <m/>
    <s v="Терапијске услуге"/>
    <x v="0"/>
    <m/>
    <m/>
    <x v="0"/>
    <m/>
    <m/>
  </r>
  <r>
    <m/>
    <m/>
    <x v="260"/>
    <m/>
    <m/>
    <x v="328"/>
    <m/>
    <m/>
  </r>
  <r>
    <m/>
    <m/>
    <x v="261"/>
    <m/>
    <m/>
    <x v="329"/>
    <m/>
    <m/>
  </r>
  <r>
    <m/>
    <m/>
    <x v="262"/>
    <m/>
    <m/>
    <x v="330"/>
    <m/>
    <m/>
  </r>
  <r>
    <m/>
    <m/>
    <x v="263"/>
    <m/>
    <m/>
    <x v="331"/>
    <m/>
    <m/>
  </r>
  <r>
    <m/>
    <m/>
    <x v="264"/>
    <m/>
    <m/>
    <x v="332"/>
    <m/>
    <m/>
  </r>
  <r>
    <m/>
    <m/>
    <x v="265"/>
    <m/>
    <m/>
    <x v="333"/>
    <m/>
    <m/>
  </r>
  <r>
    <m/>
    <m/>
    <x v="266"/>
    <m/>
    <m/>
    <x v="334"/>
    <m/>
    <m/>
  </r>
  <r>
    <m/>
    <m/>
    <x v="267"/>
    <m/>
    <m/>
    <x v="335"/>
    <m/>
    <m/>
  </r>
  <r>
    <m/>
    <m/>
    <x v="268"/>
    <m/>
    <m/>
    <x v="336"/>
    <m/>
    <m/>
  </r>
  <r>
    <m/>
    <m/>
    <x v="269"/>
    <m/>
    <m/>
    <x v="337"/>
    <m/>
    <m/>
  </r>
  <r>
    <m/>
    <m/>
    <x v="270"/>
    <m/>
    <m/>
    <x v="338"/>
    <m/>
    <m/>
  </r>
  <r>
    <m/>
    <m/>
    <x v="271"/>
    <m/>
    <m/>
    <x v="339"/>
    <m/>
    <m/>
  </r>
  <r>
    <m/>
    <m/>
    <x v="272"/>
    <m/>
    <m/>
    <x v="340"/>
    <m/>
    <m/>
  </r>
  <r>
    <m/>
    <m/>
    <x v="273"/>
    <m/>
    <m/>
    <x v="341"/>
    <m/>
    <m/>
  </r>
  <r>
    <m/>
    <m/>
    <x v="274"/>
    <m/>
    <m/>
    <x v="342"/>
    <m/>
    <m/>
  </r>
  <r>
    <m/>
    <m/>
    <x v="275"/>
    <m/>
    <m/>
    <x v="343"/>
    <m/>
    <m/>
  </r>
  <r>
    <m/>
    <m/>
    <x v="276"/>
    <m/>
    <m/>
    <x v="344"/>
    <m/>
    <m/>
  </r>
  <r>
    <m/>
    <m/>
    <x v="277"/>
    <m/>
    <m/>
    <x v="345"/>
    <m/>
    <m/>
  </r>
  <r>
    <m/>
    <m/>
    <x v="278"/>
    <m/>
    <m/>
    <x v="346"/>
    <m/>
    <m/>
  </r>
  <r>
    <m/>
    <m/>
    <x v="279"/>
    <m/>
    <m/>
    <x v="347"/>
    <m/>
    <m/>
  </r>
  <r>
    <m/>
    <m/>
    <x v="21"/>
    <m/>
    <m/>
    <x v="26"/>
    <m/>
    <m/>
  </r>
  <r>
    <m/>
    <s v="Број корисника који су користили терапијске услуге"/>
    <x v="0"/>
    <m/>
    <m/>
    <x v="0"/>
    <m/>
    <m/>
  </r>
  <r>
    <m/>
    <s v="УКУПАН БРОЈ ПОСЕТА"/>
    <x v="0"/>
    <m/>
    <m/>
    <x v="0"/>
    <m/>
    <m/>
  </r>
  <r>
    <m/>
    <m/>
    <x v="0"/>
    <m/>
    <m/>
    <x v="0"/>
    <m/>
    <m/>
  </r>
  <r>
    <s v="1011 - Оториноларингологија"/>
    <m/>
    <x v="0"/>
    <m/>
    <m/>
    <x v="0"/>
    <m/>
    <m/>
  </r>
  <r>
    <m/>
    <s v="Прегледи  лекара"/>
    <x v="0"/>
    <m/>
    <m/>
    <x v="0"/>
    <m/>
    <m/>
  </r>
  <r>
    <m/>
    <m/>
    <x v="280"/>
    <m/>
    <m/>
    <x v="348"/>
    <n v="4183"/>
    <n v="4096"/>
  </r>
  <r>
    <m/>
    <m/>
    <x v="0"/>
    <s v="1700012"/>
    <s v="10"/>
    <x v="349"/>
    <n v="22"/>
    <n v="25"/>
  </r>
  <r>
    <m/>
    <m/>
    <x v="0"/>
    <s v="1700012"/>
    <s v="10"/>
    <x v="350"/>
    <n v="32"/>
    <n v="32"/>
  </r>
  <r>
    <m/>
    <m/>
    <x v="0"/>
    <s v="1700012"/>
    <s v="10"/>
    <x v="351"/>
    <n v="304"/>
    <n v="209"/>
  </r>
  <r>
    <m/>
    <m/>
    <x v="0"/>
    <s v="1700012"/>
    <m/>
    <x v="352"/>
    <n v="2777"/>
    <n v="2780"/>
  </r>
  <r>
    <m/>
    <m/>
    <x v="0"/>
    <s v="1700012"/>
    <s v="03"/>
    <x v="304"/>
    <n v="1048"/>
    <n v="1050"/>
  </r>
  <r>
    <m/>
    <m/>
    <x v="13"/>
    <m/>
    <m/>
    <x v="18"/>
    <m/>
    <m/>
  </r>
  <r>
    <m/>
    <m/>
    <x v="11"/>
    <m/>
    <m/>
    <x v="16"/>
    <m/>
    <m/>
  </r>
  <r>
    <m/>
    <s v="ДИЈАГНОСТИЧКО ТЕРАПИЈСКЕ УСЛУГЕ"/>
    <x v="0"/>
    <m/>
    <m/>
    <x v="0"/>
    <n v="1902"/>
    <n v="1905"/>
  </r>
  <r>
    <m/>
    <m/>
    <x v="281"/>
    <m/>
    <m/>
    <x v="353"/>
    <n v="500"/>
    <n v="500"/>
  </r>
  <r>
    <m/>
    <m/>
    <x v="36"/>
    <m/>
    <m/>
    <x v="43"/>
    <m/>
    <m/>
  </r>
  <r>
    <m/>
    <m/>
    <x v="282"/>
    <m/>
    <m/>
    <x v="354"/>
    <n v="39"/>
    <n v="40"/>
  </r>
  <r>
    <m/>
    <m/>
    <x v="88"/>
    <m/>
    <m/>
    <x v="128"/>
    <n v="963"/>
    <n v="960"/>
  </r>
  <r>
    <m/>
    <m/>
    <x v="215"/>
    <m/>
    <m/>
    <x v="258"/>
    <n v="159"/>
    <n v="160"/>
  </r>
  <r>
    <m/>
    <m/>
    <x v="214"/>
    <m/>
    <m/>
    <x v="257"/>
    <n v="20"/>
    <n v="20"/>
  </r>
  <r>
    <m/>
    <m/>
    <x v="216"/>
    <m/>
    <m/>
    <x v="259"/>
    <n v="131"/>
    <n v="135"/>
  </r>
  <r>
    <m/>
    <m/>
    <x v="217"/>
    <m/>
    <m/>
    <x v="260"/>
    <n v="90"/>
    <n v="90"/>
  </r>
  <r>
    <m/>
    <s v="УКУПАН БРОЈ ПОСЕТА"/>
    <x v="0"/>
    <m/>
    <m/>
    <x v="0"/>
    <n v="5763"/>
    <n v="5800"/>
  </r>
  <r>
    <m/>
    <m/>
    <x v="0"/>
    <m/>
    <m/>
    <x v="0"/>
    <m/>
    <m/>
  </r>
  <r>
    <s v="1009 - Психијатрија / Неуропсихијатрија"/>
    <m/>
    <x v="0"/>
    <m/>
    <m/>
    <x v="0"/>
    <m/>
    <m/>
  </r>
  <r>
    <m/>
    <s v="Прегледи лекара"/>
    <x v="0"/>
    <m/>
    <m/>
    <x v="0"/>
    <n v="1654"/>
    <n v="1660"/>
  </r>
  <r>
    <m/>
    <m/>
    <x v="283"/>
    <m/>
    <m/>
    <x v="355"/>
    <n v="1654"/>
    <n v="1660"/>
  </r>
  <r>
    <m/>
    <m/>
    <x v="0"/>
    <s v="1900018"/>
    <m/>
    <x v="356"/>
    <n v="908"/>
    <n v="910"/>
  </r>
  <r>
    <m/>
    <m/>
    <x v="0"/>
    <s v="1900018"/>
    <s v="03"/>
    <x v="357"/>
    <n v="746"/>
    <n v="750"/>
  </r>
  <r>
    <m/>
    <m/>
    <x v="284"/>
    <m/>
    <m/>
    <x v="358"/>
    <m/>
    <m/>
  </r>
  <r>
    <m/>
    <m/>
    <x v="13"/>
    <m/>
    <m/>
    <x v="18"/>
    <m/>
    <m/>
  </r>
  <r>
    <m/>
    <m/>
    <x v="11"/>
    <m/>
    <m/>
    <x v="16"/>
    <m/>
    <m/>
  </r>
  <r>
    <m/>
    <s v="ДИЈАГНОСТИЧКО ТЕРАПИЈСКЕ УСЛУГЕ"/>
    <x v="0"/>
    <m/>
    <m/>
    <x v="0"/>
    <m/>
    <m/>
  </r>
  <r>
    <m/>
    <m/>
    <x v="32"/>
    <m/>
    <m/>
    <x v="39"/>
    <m/>
    <m/>
  </r>
  <r>
    <m/>
    <m/>
    <x v="33"/>
    <m/>
    <m/>
    <x v="40"/>
    <m/>
    <m/>
  </r>
  <r>
    <m/>
    <m/>
    <x v="35"/>
    <m/>
    <m/>
    <x v="42"/>
    <m/>
    <m/>
  </r>
  <r>
    <m/>
    <m/>
    <x v="21"/>
    <m/>
    <m/>
    <x v="26"/>
    <m/>
    <m/>
  </r>
  <r>
    <m/>
    <s v="РАД СОЦИЈАЛНОГ РАДНИКА"/>
    <x v="0"/>
    <m/>
    <m/>
    <x v="0"/>
    <m/>
    <m/>
  </r>
  <r>
    <m/>
    <m/>
    <x v="26"/>
    <m/>
    <m/>
    <x v="31"/>
    <m/>
    <m/>
  </r>
  <r>
    <m/>
    <m/>
    <x v="27"/>
    <m/>
    <m/>
    <x v="32"/>
    <m/>
    <m/>
  </r>
  <r>
    <m/>
    <s v="УКУПАН БРОЈ ПОСЕТА"/>
    <x v="0"/>
    <m/>
    <m/>
    <x v="0"/>
    <n v="1654"/>
    <n v="1660"/>
  </r>
  <r>
    <m/>
    <m/>
    <x v="0"/>
    <m/>
    <m/>
    <x v="0"/>
    <m/>
    <m/>
  </r>
  <r>
    <s v="1054 - Дерматовенерологија"/>
    <m/>
    <x v="0"/>
    <m/>
    <m/>
    <x v="0"/>
    <m/>
    <m/>
  </r>
  <r>
    <m/>
    <s v="Прегледи лекара"/>
    <x v="0"/>
    <m/>
    <m/>
    <x v="0"/>
    <n v="3748"/>
    <n v="3770"/>
  </r>
  <r>
    <m/>
    <m/>
    <x v="285"/>
    <m/>
    <m/>
    <x v="359"/>
    <n v="3279"/>
    <n v="3300"/>
  </r>
  <r>
    <m/>
    <m/>
    <x v="0"/>
    <s v="2000016"/>
    <m/>
    <x v="360"/>
    <n v="1983"/>
    <n v="2000"/>
  </r>
  <r>
    <m/>
    <m/>
    <x v="0"/>
    <s v="2000016"/>
    <s v="03"/>
    <x v="304"/>
    <n v="1296"/>
    <n v="1300"/>
  </r>
  <r>
    <m/>
    <m/>
    <x v="286"/>
    <m/>
    <m/>
    <x v="361"/>
    <n v="469"/>
    <n v="470"/>
  </r>
  <r>
    <m/>
    <m/>
    <x v="11"/>
    <m/>
    <m/>
    <x v="16"/>
    <m/>
    <m/>
  </r>
  <r>
    <m/>
    <m/>
    <x v="13"/>
    <m/>
    <m/>
    <x v="18"/>
    <n v="1"/>
    <n v="1"/>
  </r>
  <r>
    <m/>
    <s v="ДИЈАГНОСТИЧКО ТЕРАПИЈСКЕ УСЛУГЕ"/>
    <x v="0"/>
    <m/>
    <m/>
    <x v="0"/>
    <m/>
    <m/>
  </r>
  <r>
    <m/>
    <m/>
    <x v="17"/>
    <m/>
    <m/>
    <x v="22"/>
    <m/>
    <m/>
  </r>
  <r>
    <m/>
    <m/>
    <x v="18"/>
    <m/>
    <m/>
    <x v="23"/>
    <n v="279"/>
    <n v="280"/>
  </r>
  <r>
    <m/>
    <m/>
    <x v="21"/>
    <m/>
    <m/>
    <x v="26"/>
    <m/>
    <m/>
  </r>
  <r>
    <m/>
    <m/>
    <x v="22"/>
    <m/>
    <m/>
    <x v="27"/>
    <n v="354"/>
    <n v="360"/>
  </r>
  <r>
    <m/>
    <m/>
    <x v="16"/>
    <m/>
    <m/>
    <x v="21"/>
    <m/>
    <m/>
  </r>
  <r>
    <m/>
    <s v="УКУПАН БРОЈ ПОСЕТА"/>
    <x v="0"/>
    <m/>
    <m/>
    <x v="0"/>
    <n v="3750"/>
    <n v="3800"/>
  </r>
  <r>
    <m/>
    <m/>
    <x v="0"/>
    <m/>
    <m/>
    <x v="0"/>
    <m/>
    <m/>
  </r>
  <r>
    <s v="1019 и 2024 Стоматолошка служба"/>
    <m/>
    <x v="0"/>
    <m/>
    <m/>
    <x v="0"/>
    <m/>
    <m/>
  </r>
  <r>
    <m/>
    <s v="ПРЕВЕНТИВА "/>
    <x v="0"/>
    <m/>
    <m/>
    <x v="0"/>
    <m/>
    <m/>
  </r>
  <r>
    <m/>
    <s v="ПРЕВЕНТИВНИ ПРЕГЛЕДИ"/>
    <x v="0"/>
    <m/>
    <m/>
    <x v="0"/>
    <n v="2587"/>
    <n v="5604"/>
  </r>
  <r>
    <m/>
    <m/>
    <x v="287"/>
    <m/>
    <m/>
    <x v="362"/>
    <n v="24"/>
    <n v="203"/>
  </r>
  <r>
    <m/>
    <m/>
    <x v="288"/>
    <m/>
    <m/>
    <x v="363"/>
    <n v="400"/>
    <n v="675"/>
  </r>
  <r>
    <m/>
    <m/>
    <x v="289"/>
    <m/>
    <s v="*"/>
    <x v="364"/>
    <n v="2163"/>
    <n v="3817"/>
  </r>
  <r>
    <m/>
    <m/>
    <x v="290"/>
    <m/>
    <m/>
    <x v="365"/>
    <m/>
    <n v="456"/>
  </r>
  <r>
    <m/>
    <m/>
    <x v="291"/>
    <m/>
    <m/>
    <x v="366"/>
    <m/>
    <n v="230"/>
  </r>
  <r>
    <m/>
    <m/>
    <x v="292"/>
    <m/>
    <m/>
    <x v="367"/>
    <m/>
    <n v="223"/>
  </r>
  <r>
    <m/>
    <s v="УКЛАЊАЊЕ НАСЛАГА"/>
    <x v="0"/>
    <m/>
    <m/>
    <x v="0"/>
    <n v="2284"/>
    <n v="4054"/>
  </r>
  <r>
    <m/>
    <m/>
    <x v="293"/>
    <m/>
    <m/>
    <x v="368"/>
    <n v="2284"/>
    <n v="4054"/>
  </r>
  <r>
    <m/>
    <s v="АПЛИКАЦИЈА ФЛУОРИДА"/>
    <x v="0"/>
    <m/>
    <m/>
    <x v="0"/>
    <n v="1660"/>
    <n v="2467"/>
  </r>
  <r>
    <m/>
    <m/>
    <x v="294"/>
    <m/>
    <m/>
    <x v="369"/>
    <n v="1660"/>
    <n v="860"/>
  </r>
  <r>
    <m/>
    <m/>
    <x v="295"/>
    <m/>
    <m/>
    <x v="370"/>
    <m/>
    <n v="1607"/>
  </r>
  <r>
    <m/>
    <s v="ЗАЛИВАЊЕ ФИСУРА"/>
    <x v="0"/>
    <m/>
    <m/>
    <x v="0"/>
    <n v="289"/>
    <n v="636"/>
  </r>
  <r>
    <m/>
    <m/>
    <x v="296"/>
    <m/>
    <m/>
    <x v="371"/>
    <n v="289"/>
    <n v="636"/>
  </r>
  <r>
    <m/>
    <s v=" ЗДРАВСТВЕНО ВАСПИТАЊЕ"/>
    <x v="0"/>
    <m/>
    <m/>
    <x v="0"/>
    <n v="2618"/>
    <n v="4733"/>
  </r>
  <r>
    <m/>
    <m/>
    <x v="297"/>
    <m/>
    <m/>
    <x v="372"/>
    <n v="2164"/>
    <n v="1140"/>
  </r>
  <r>
    <m/>
    <m/>
    <x v="298"/>
    <m/>
    <m/>
    <x v="373"/>
    <n v="241"/>
    <n v="3380"/>
  </r>
  <r>
    <m/>
    <m/>
    <x v="299"/>
    <m/>
    <m/>
    <x v="374"/>
    <n v="213"/>
    <n v="213"/>
  </r>
  <r>
    <m/>
    <m/>
    <x v="300"/>
    <m/>
    <m/>
    <x v="375"/>
    <m/>
    <m/>
  </r>
  <r>
    <m/>
    <m/>
    <x v="301"/>
    <m/>
    <m/>
    <x v="376"/>
    <m/>
    <m/>
  </r>
  <r>
    <m/>
    <m/>
    <x v="302"/>
    <m/>
    <m/>
    <x v="377"/>
    <m/>
    <m/>
  </r>
  <r>
    <m/>
    <s v="КУРАТИВА/Прегледи, дијагностика и терапија"/>
    <x v="0"/>
    <m/>
    <m/>
    <x v="0"/>
    <n v="3298"/>
    <n v="3360"/>
  </r>
  <r>
    <m/>
    <s v="ПРЕГЛЕДИ ЗБОГ ТЕРАПИЈЕ"/>
    <x v="0"/>
    <m/>
    <m/>
    <x v="0"/>
    <n v="309"/>
    <n v="315"/>
  </r>
  <r>
    <m/>
    <m/>
    <x v="289"/>
    <m/>
    <m/>
    <x v="364"/>
    <n v="103"/>
    <n v="105"/>
  </r>
  <r>
    <m/>
    <m/>
    <x v="303"/>
    <m/>
    <m/>
    <x v="378"/>
    <n v="206"/>
    <n v="210"/>
  </r>
  <r>
    <m/>
    <m/>
    <x v="304"/>
    <m/>
    <m/>
    <x v="379"/>
    <m/>
    <m/>
  </r>
  <r>
    <m/>
    <m/>
    <x v="305"/>
    <m/>
    <m/>
    <x v="380"/>
    <m/>
    <m/>
  </r>
  <r>
    <m/>
    <s v="ЗБРИЊАВАЊЕ ОСОБЕ ИЗЛОЖЕНЕ НАСИЉУ"/>
    <x v="0"/>
    <m/>
    <m/>
    <x v="0"/>
    <m/>
    <m/>
  </r>
  <r>
    <m/>
    <m/>
    <x v="11"/>
    <m/>
    <m/>
    <x v="16"/>
    <m/>
    <m/>
  </r>
  <r>
    <m/>
    <s v="ТЕРАПИЈА БОЛЕСТИ ЗУБА СА ЕНДОДОНЦИЈОМ"/>
    <x v="0"/>
    <m/>
    <m/>
    <x v="0"/>
    <n v="1068"/>
    <n v="1110"/>
  </r>
  <r>
    <m/>
    <m/>
    <x v="306"/>
    <m/>
    <m/>
    <x v="381"/>
    <n v="6"/>
    <n v="10"/>
  </r>
  <r>
    <m/>
    <m/>
    <x v="307"/>
    <m/>
    <m/>
    <x v="382"/>
    <n v="136"/>
    <n v="140"/>
  </r>
  <r>
    <m/>
    <m/>
    <x v="308"/>
    <m/>
    <m/>
    <x v="383"/>
    <m/>
    <n v="3"/>
  </r>
  <r>
    <m/>
    <m/>
    <x v="309"/>
    <m/>
    <m/>
    <x v="384"/>
    <n v="7"/>
    <n v="10"/>
  </r>
  <r>
    <m/>
    <m/>
    <x v="310"/>
    <m/>
    <m/>
    <x v="385"/>
    <n v="2"/>
    <n v="4"/>
  </r>
  <r>
    <m/>
    <m/>
    <x v="311"/>
    <m/>
    <m/>
    <x v="386"/>
    <n v="3"/>
    <n v="4"/>
  </r>
  <r>
    <m/>
    <m/>
    <x v="312"/>
    <m/>
    <m/>
    <x v="387"/>
    <m/>
    <n v="2"/>
  </r>
  <r>
    <m/>
    <m/>
    <x v="313"/>
    <m/>
    <m/>
    <x v="388"/>
    <n v="2"/>
    <n v="2"/>
  </r>
  <r>
    <m/>
    <m/>
    <x v="314"/>
    <m/>
    <m/>
    <x v="389"/>
    <m/>
    <m/>
  </r>
  <r>
    <m/>
    <m/>
    <x v="315"/>
    <m/>
    <m/>
    <x v="390"/>
    <m/>
    <m/>
  </r>
  <r>
    <m/>
    <m/>
    <x v="316"/>
    <m/>
    <m/>
    <x v="391"/>
    <m/>
    <m/>
  </r>
  <r>
    <m/>
    <m/>
    <x v="317"/>
    <m/>
    <m/>
    <x v="392"/>
    <m/>
    <m/>
  </r>
  <r>
    <m/>
    <m/>
    <x v="318"/>
    <m/>
    <m/>
    <x v="393"/>
    <n v="7"/>
    <n v="8"/>
  </r>
  <r>
    <m/>
    <m/>
    <x v="319"/>
    <m/>
    <m/>
    <x v="394"/>
    <n v="18"/>
    <n v="20"/>
  </r>
  <r>
    <m/>
    <m/>
    <x v="320"/>
    <m/>
    <m/>
    <x v="395"/>
    <m/>
    <m/>
  </r>
  <r>
    <m/>
    <m/>
    <x v="321"/>
    <m/>
    <m/>
    <x v="396"/>
    <n v="62"/>
    <n v="65"/>
  </r>
  <r>
    <m/>
    <m/>
    <x v="322"/>
    <m/>
    <m/>
    <x v="397"/>
    <n v="85"/>
    <n v="85"/>
  </r>
  <r>
    <m/>
    <m/>
    <x v="323"/>
    <m/>
    <m/>
    <x v="398"/>
    <n v="158"/>
    <n v="160"/>
  </r>
  <r>
    <m/>
    <m/>
    <x v="324"/>
    <m/>
    <m/>
    <x v="399"/>
    <n v="427"/>
    <n v="430"/>
  </r>
  <r>
    <m/>
    <m/>
    <x v="325"/>
    <m/>
    <m/>
    <x v="400"/>
    <n v="63"/>
    <n v="65"/>
  </r>
  <r>
    <m/>
    <m/>
    <x v="326"/>
    <m/>
    <m/>
    <x v="401"/>
    <n v="67"/>
    <n v="70"/>
  </r>
  <r>
    <m/>
    <m/>
    <x v="327"/>
    <m/>
    <m/>
    <x v="402"/>
    <n v="11"/>
    <n v="12"/>
  </r>
  <r>
    <m/>
    <m/>
    <x v="328"/>
    <m/>
    <m/>
    <x v="403"/>
    <m/>
    <m/>
  </r>
  <r>
    <m/>
    <m/>
    <x v="329"/>
    <m/>
    <m/>
    <x v="404"/>
    <m/>
    <m/>
  </r>
  <r>
    <m/>
    <m/>
    <x v="330"/>
    <m/>
    <m/>
    <x v="405"/>
    <m/>
    <m/>
  </r>
  <r>
    <m/>
    <m/>
    <x v="331"/>
    <m/>
    <m/>
    <x v="406"/>
    <n v="2"/>
    <n v="5"/>
  </r>
  <r>
    <m/>
    <m/>
    <x v="332"/>
    <m/>
    <m/>
    <x v="407"/>
    <n v="12"/>
    <n v="15"/>
  </r>
  <r>
    <m/>
    <m/>
    <x v="333"/>
    <m/>
    <m/>
    <x v="408"/>
    <m/>
    <m/>
  </r>
  <r>
    <m/>
    <m/>
    <x v="334"/>
    <m/>
    <m/>
    <x v="409"/>
    <m/>
    <m/>
  </r>
  <r>
    <m/>
    <m/>
    <x v="335"/>
    <m/>
    <m/>
    <x v="410"/>
    <m/>
    <m/>
  </r>
  <r>
    <m/>
    <s v="ОРТОДОНТСКА ТЕРАПИЈА"/>
    <x v="0"/>
    <m/>
    <m/>
    <x v="0"/>
    <m/>
    <m/>
  </r>
  <r>
    <m/>
    <m/>
    <x v="336"/>
    <m/>
    <m/>
    <x v="411"/>
    <m/>
    <m/>
  </r>
  <r>
    <m/>
    <m/>
    <x v="337"/>
    <m/>
    <m/>
    <x v="412"/>
    <m/>
    <m/>
  </r>
  <r>
    <m/>
    <m/>
    <x v="338"/>
    <m/>
    <m/>
    <x v="413"/>
    <m/>
    <m/>
  </r>
  <r>
    <m/>
    <m/>
    <x v="339"/>
    <m/>
    <m/>
    <x v="414"/>
    <m/>
    <m/>
  </r>
  <r>
    <m/>
    <m/>
    <x v="340"/>
    <m/>
    <m/>
    <x v="415"/>
    <m/>
    <m/>
  </r>
  <r>
    <m/>
    <m/>
    <x v="341"/>
    <m/>
    <m/>
    <x v="416"/>
    <m/>
    <m/>
  </r>
  <r>
    <m/>
    <m/>
    <x v="342"/>
    <m/>
    <m/>
    <x v="417"/>
    <m/>
    <m/>
  </r>
  <r>
    <m/>
    <m/>
    <x v="343"/>
    <m/>
    <m/>
    <x v="418"/>
    <m/>
    <m/>
  </r>
  <r>
    <m/>
    <s v="ТЕРАПИЈА ПАРОДОНЦИЈУМА"/>
    <x v="0"/>
    <m/>
    <m/>
    <x v="0"/>
    <n v="262"/>
    <n v="265"/>
  </r>
  <r>
    <m/>
    <m/>
    <x v="344"/>
    <m/>
    <m/>
    <x v="419"/>
    <n v="224"/>
    <n v="225"/>
  </r>
  <r>
    <m/>
    <m/>
    <x v="345"/>
    <m/>
    <m/>
    <x v="420"/>
    <n v="38"/>
    <n v="40"/>
  </r>
  <r>
    <m/>
    <m/>
    <x v="346"/>
    <m/>
    <m/>
    <x v="421"/>
    <m/>
    <m/>
  </r>
  <r>
    <m/>
    <m/>
    <x v="347"/>
    <m/>
    <m/>
    <x v="422"/>
    <m/>
    <m/>
  </r>
  <r>
    <m/>
    <s v="ХИРУРШКА ТЕРАПИЈА"/>
    <x v="0"/>
    <m/>
    <m/>
    <x v="0"/>
    <n v="743"/>
    <n v="750"/>
  </r>
  <r>
    <m/>
    <m/>
    <x v="348"/>
    <m/>
    <m/>
    <x v="423"/>
    <n v="698"/>
    <n v="700"/>
  </r>
  <r>
    <m/>
    <m/>
    <x v="349"/>
    <m/>
    <m/>
    <x v="424"/>
    <n v="15"/>
    <n v="15"/>
  </r>
  <r>
    <m/>
    <m/>
    <x v="350"/>
    <m/>
    <m/>
    <x v="425"/>
    <m/>
    <m/>
  </r>
  <r>
    <m/>
    <m/>
    <x v="351"/>
    <m/>
    <m/>
    <x v="426"/>
    <m/>
    <m/>
  </r>
  <r>
    <m/>
    <m/>
    <x v="352"/>
    <m/>
    <m/>
    <x v="427"/>
    <m/>
    <m/>
  </r>
  <r>
    <m/>
    <m/>
    <x v="353"/>
    <m/>
    <m/>
    <x v="428"/>
    <m/>
    <m/>
  </r>
  <r>
    <m/>
    <m/>
    <x v="354"/>
    <m/>
    <m/>
    <x v="429"/>
    <n v="26"/>
    <n v="30"/>
  </r>
  <r>
    <m/>
    <m/>
    <x v="355"/>
    <m/>
    <m/>
    <x v="430"/>
    <n v="4"/>
    <n v="5"/>
  </r>
  <r>
    <m/>
    <m/>
    <x v="356"/>
    <m/>
    <m/>
    <x v="431"/>
    <m/>
    <m/>
  </r>
  <r>
    <m/>
    <m/>
    <x v="357"/>
    <m/>
    <m/>
    <x v="432"/>
    <n v="6"/>
    <n v="10"/>
  </r>
  <r>
    <m/>
    <m/>
    <x v="358"/>
    <m/>
    <m/>
    <x v="433"/>
    <m/>
    <m/>
  </r>
  <r>
    <m/>
    <m/>
    <x v="359"/>
    <m/>
    <m/>
    <x v="434"/>
    <m/>
    <m/>
  </r>
  <r>
    <m/>
    <m/>
    <x v="360"/>
    <m/>
    <m/>
    <x v="435"/>
    <m/>
    <m/>
  </r>
  <r>
    <m/>
    <m/>
    <x v="361"/>
    <m/>
    <m/>
    <x v="436"/>
    <m/>
    <m/>
  </r>
  <r>
    <m/>
    <m/>
    <x v="362"/>
    <m/>
    <m/>
    <x v="437"/>
    <m/>
    <m/>
  </r>
  <r>
    <m/>
    <m/>
    <x v="363"/>
    <m/>
    <m/>
    <x v="438"/>
    <m/>
    <m/>
  </r>
  <r>
    <m/>
    <m/>
    <x v="364"/>
    <m/>
    <m/>
    <x v="439"/>
    <m/>
    <m/>
  </r>
  <r>
    <m/>
    <m/>
    <x v="365"/>
    <m/>
    <m/>
    <x v="440"/>
    <m/>
    <m/>
  </r>
  <r>
    <m/>
    <m/>
    <x v="366"/>
    <m/>
    <m/>
    <x v="441"/>
    <m/>
    <m/>
  </r>
  <r>
    <m/>
    <m/>
    <x v="367"/>
    <m/>
    <m/>
    <x v="442"/>
    <m/>
    <m/>
  </r>
  <r>
    <m/>
    <m/>
    <x v="368"/>
    <m/>
    <m/>
    <x v="443"/>
    <m/>
    <m/>
  </r>
  <r>
    <m/>
    <m/>
    <x v="369"/>
    <m/>
    <m/>
    <x v="444"/>
    <m/>
    <m/>
  </r>
  <r>
    <m/>
    <m/>
    <x v="370"/>
    <m/>
    <m/>
    <x v="445"/>
    <m/>
    <m/>
  </r>
  <r>
    <m/>
    <m/>
    <x v="371"/>
    <m/>
    <m/>
    <x v="446"/>
    <m/>
    <m/>
  </r>
  <r>
    <m/>
    <s v="АНЕСТЕЗИЈЕ"/>
    <x v="0"/>
    <m/>
    <m/>
    <x v="0"/>
    <n v="916"/>
    <n v="920"/>
  </r>
  <r>
    <m/>
    <m/>
    <x v="372"/>
    <m/>
    <m/>
    <x v="447"/>
    <n v="463"/>
    <n v="465"/>
  </r>
  <r>
    <m/>
    <m/>
    <x v="373"/>
    <m/>
    <m/>
    <x v="448"/>
    <n v="453"/>
    <n v="455"/>
  </r>
  <r>
    <m/>
    <m/>
    <x v="374"/>
    <m/>
    <m/>
    <x v="449"/>
    <m/>
    <m/>
  </r>
  <r>
    <m/>
    <m/>
    <x v="375"/>
    <m/>
    <m/>
    <x v="450"/>
    <m/>
    <m/>
  </r>
  <r>
    <m/>
    <s v="УРГЕНТНЕ УСЛУГЕ"/>
    <x v="0"/>
    <m/>
    <m/>
    <x v="0"/>
    <n v="546"/>
    <n v="553"/>
  </r>
  <r>
    <m/>
    <m/>
    <x v="376"/>
    <m/>
    <m/>
    <x v="451"/>
    <m/>
    <m/>
  </r>
  <r>
    <m/>
    <m/>
    <x v="377"/>
    <m/>
    <m/>
    <x v="452"/>
    <n v="213"/>
    <n v="215"/>
  </r>
  <r>
    <m/>
    <m/>
    <x v="378"/>
    <m/>
    <m/>
    <x v="453"/>
    <n v="299"/>
    <n v="300"/>
  </r>
  <r>
    <m/>
    <m/>
    <x v="379"/>
    <m/>
    <m/>
    <x v="454"/>
    <n v="14"/>
    <n v="15"/>
  </r>
  <r>
    <m/>
    <m/>
    <x v="380"/>
    <m/>
    <m/>
    <x v="455"/>
    <n v="6"/>
    <n v="8"/>
  </r>
  <r>
    <m/>
    <m/>
    <x v="381"/>
    <m/>
    <m/>
    <x v="456"/>
    <n v="14"/>
    <n v="15"/>
  </r>
  <r>
    <m/>
    <m/>
    <x v="382"/>
    <m/>
    <m/>
    <x v="457"/>
    <m/>
    <m/>
  </r>
  <r>
    <m/>
    <m/>
    <x v="383"/>
    <m/>
    <m/>
    <x v="458"/>
    <m/>
    <m/>
  </r>
  <r>
    <m/>
    <m/>
    <x v="384"/>
    <m/>
    <m/>
    <x v="459"/>
    <m/>
    <m/>
  </r>
  <r>
    <m/>
    <m/>
    <x v="385"/>
    <m/>
    <m/>
    <x v="460"/>
    <m/>
    <m/>
  </r>
  <r>
    <m/>
    <m/>
    <x v="386"/>
    <m/>
    <m/>
    <x v="461"/>
    <m/>
    <m/>
  </r>
  <r>
    <m/>
    <m/>
    <x v="387"/>
    <m/>
    <m/>
    <x v="462"/>
    <m/>
    <m/>
  </r>
  <r>
    <m/>
    <m/>
    <x v="388"/>
    <m/>
    <m/>
    <x v="463"/>
    <m/>
    <m/>
  </r>
  <r>
    <m/>
    <m/>
    <x v="389"/>
    <m/>
    <m/>
    <x v="464"/>
    <m/>
    <m/>
  </r>
  <r>
    <m/>
    <m/>
    <x v="390"/>
    <m/>
    <m/>
    <x v="465"/>
    <m/>
    <m/>
  </r>
  <r>
    <m/>
    <m/>
    <x v="391"/>
    <m/>
    <m/>
    <x v="466"/>
    <m/>
    <m/>
  </r>
  <r>
    <m/>
    <m/>
    <x v="392"/>
    <m/>
    <m/>
    <x v="467"/>
    <m/>
    <m/>
  </r>
  <r>
    <m/>
    <m/>
    <x v="393"/>
    <m/>
    <m/>
    <x v="468"/>
    <m/>
    <m/>
  </r>
  <r>
    <m/>
    <s v="СТОМАТОЛОШКА ЗАШТИТА ОСОБА/ДЕЦЕ СА ПОСЕБНИМ ПОТРЕБАМА_x000a_"/>
    <x v="0"/>
    <m/>
    <m/>
    <x v="0"/>
    <m/>
    <m/>
  </r>
  <r>
    <m/>
    <m/>
    <x v="394"/>
    <m/>
    <m/>
    <x v="469"/>
    <m/>
    <m/>
  </r>
  <r>
    <m/>
    <m/>
    <x v="395"/>
    <m/>
    <m/>
    <x v="470"/>
    <m/>
    <m/>
  </r>
  <r>
    <m/>
    <s v="ПРОТЕТСКА ТЕРАПИЈА"/>
    <x v="0"/>
    <m/>
    <m/>
    <x v="0"/>
    <n v="275"/>
    <n v="280"/>
  </r>
  <r>
    <m/>
    <m/>
    <x v="396"/>
    <m/>
    <m/>
    <x v="471"/>
    <n v="53"/>
    <n v="55"/>
  </r>
  <r>
    <m/>
    <m/>
    <x v="397"/>
    <m/>
    <m/>
    <x v="472"/>
    <n v="222"/>
    <n v="225"/>
  </r>
  <r>
    <m/>
    <m/>
    <x v="398"/>
    <m/>
    <m/>
    <x v="473"/>
    <m/>
    <m/>
  </r>
  <r>
    <m/>
    <m/>
    <x v="399"/>
    <m/>
    <m/>
    <x v="474"/>
    <m/>
    <m/>
  </r>
  <r>
    <m/>
    <m/>
    <x v="400"/>
    <m/>
    <m/>
    <x v="475"/>
    <m/>
    <m/>
  </r>
  <r>
    <m/>
    <m/>
    <x v="401"/>
    <m/>
    <m/>
    <x v="476"/>
    <m/>
    <m/>
  </r>
  <r>
    <m/>
    <m/>
    <x v="402"/>
    <m/>
    <m/>
    <x v="477"/>
    <m/>
    <m/>
  </r>
  <r>
    <m/>
    <s v="ДРУГЕ УСЛУГЕ"/>
    <x v="0"/>
    <m/>
    <m/>
    <x v="0"/>
    <m/>
    <m/>
  </r>
  <r>
    <m/>
    <m/>
    <x v="403"/>
    <m/>
    <m/>
    <x v="478"/>
    <m/>
    <m/>
  </r>
  <r>
    <m/>
    <m/>
    <x v="404"/>
    <m/>
    <m/>
    <x v="479"/>
    <m/>
    <m/>
  </r>
  <r>
    <m/>
    <m/>
    <x v="405"/>
    <m/>
    <m/>
    <x v="480"/>
    <m/>
    <m/>
  </r>
  <r>
    <m/>
    <m/>
    <x v="406"/>
    <m/>
    <m/>
    <x v="481"/>
    <m/>
    <m/>
  </r>
  <r>
    <m/>
    <m/>
    <x v="407"/>
    <m/>
    <m/>
    <x v="482"/>
    <m/>
    <m/>
  </r>
  <r>
    <m/>
    <m/>
    <x v="408"/>
    <m/>
    <m/>
    <x v="483"/>
    <m/>
    <m/>
  </r>
  <r>
    <m/>
    <m/>
    <x v="409"/>
    <m/>
    <m/>
    <x v="484"/>
    <m/>
    <m/>
  </r>
  <r>
    <m/>
    <m/>
    <x v="410"/>
    <m/>
    <m/>
    <x v="485"/>
    <m/>
    <m/>
  </r>
  <r>
    <m/>
    <m/>
    <x v="411"/>
    <m/>
    <m/>
    <x v="486"/>
    <m/>
    <m/>
  </r>
  <r>
    <m/>
    <m/>
    <x v="412"/>
    <m/>
    <m/>
    <x v="487"/>
    <m/>
    <m/>
  </r>
  <r>
    <m/>
    <m/>
    <x v="413"/>
    <m/>
    <m/>
    <x v="488"/>
    <m/>
    <m/>
  </r>
  <r>
    <m/>
    <m/>
    <x v="414"/>
    <m/>
    <m/>
    <x v="489"/>
    <m/>
    <m/>
  </r>
  <r>
    <m/>
    <m/>
    <x v="415"/>
    <m/>
    <m/>
    <x v="490"/>
    <m/>
    <m/>
  </r>
  <r>
    <m/>
    <m/>
    <x v="416"/>
    <m/>
    <m/>
    <x v="491"/>
    <m/>
    <m/>
  </r>
  <r>
    <m/>
    <m/>
    <x v="417"/>
    <m/>
    <m/>
    <x v="492"/>
    <m/>
    <m/>
  </r>
  <r>
    <m/>
    <m/>
    <x v="418"/>
    <m/>
    <m/>
    <x v="493"/>
    <m/>
    <m/>
  </r>
  <r>
    <m/>
    <m/>
    <x v="419"/>
    <m/>
    <m/>
    <x v="494"/>
    <m/>
    <m/>
  </r>
  <r>
    <m/>
    <m/>
    <x v="420"/>
    <m/>
    <m/>
    <x v="495"/>
    <m/>
    <m/>
  </r>
  <r>
    <m/>
    <m/>
    <x v="421"/>
    <m/>
    <m/>
    <x v="496"/>
    <m/>
    <m/>
  </r>
  <r>
    <m/>
    <m/>
    <x v="422"/>
    <m/>
    <m/>
    <x v="497"/>
    <m/>
    <m/>
  </r>
  <r>
    <m/>
    <s v="УКУПНО СВE УСЛУГE"/>
    <x v="0"/>
    <m/>
    <m/>
    <x v="0"/>
    <n v="13268"/>
    <n v="21687"/>
  </r>
  <r>
    <m/>
    <s v="УКУПАН БРОЈ ПОСЕТА"/>
    <x v="0"/>
    <m/>
    <m/>
    <x v="0"/>
    <n v="13525"/>
    <n v="14687"/>
  </r>
  <r>
    <m/>
    <m/>
    <x v="0"/>
    <m/>
    <m/>
    <x v="0"/>
    <m/>
    <m/>
  </r>
  <r>
    <s v="ХХХХ - СПОРТСКА МЕДИЦИНА"/>
    <m/>
    <x v="0"/>
    <m/>
    <m/>
    <x v="0"/>
    <m/>
    <m/>
  </r>
  <r>
    <m/>
    <s v="Прегледи  лекара"/>
    <x v="0"/>
    <m/>
    <m/>
    <x v="0"/>
    <m/>
    <m/>
  </r>
  <r>
    <m/>
    <m/>
    <x v="40"/>
    <m/>
    <m/>
    <x v="62"/>
    <m/>
    <m/>
  </r>
  <r>
    <m/>
    <m/>
    <x v="41"/>
    <m/>
    <m/>
    <x v="63"/>
    <m/>
    <m/>
  </r>
  <r>
    <m/>
    <m/>
    <x v="42"/>
    <m/>
    <m/>
    <x v="64"/>
    <m/>
    <m/>
  </r>
  <r>
    <m/>
    <s v="ДИЈАГНОСТИЧКО ТЕРАПИЈСКЕ УСЛУГЕ"/>
    <x v="0"/>
    <m/>
    <m/>
    <x v="0"/>
    <m/>
    <m/>
  </r>
  <r>
    <m/>
    <m/>
    <x v="246"/>
    <m/>
    <m/>
    <x v="305"/>
    <m/>
    <m/>
  </r>
  <r>
    <m/>
    <m/>
    <x v="23"/>
    <m/>
    <m/>
    <x v="28"/>
    <m/>
    <m/>
  </r>
  <r>
    <m/>
    <s v="УКУПАН БРОЈ ПОСЕТА"/>
    <x v="0"/>
    <m/>
    <m/>
    <x v="0"/>
    <m/>
    <m/>
  </r>
  <r>
    <m/>
    <m/>
    <x v="0"/>
    <m/>
    <m/>
    <x v="0"/>
    <m/>
    <m/>
  </r>
  <r>
    <s v="Дијализе"/>
    <m/>
    <x v="0"/>
    <m/>
    <m/>
    <x v="0"/>
    <m/>
    <m/>
  </r>
  <r>
    <m/>
    <s v="1. ХЕМОДИЈАЛИЗА УКУПНО"/>
    <x v="0"/>
    <m/>
    <m/>
    <x v="0"/>
    <m/>
    <m/>
  </r>
  <r>
    <m/>
    <m/>
    <x v="423"/>
    <m/>
    <m/>
    <x v="498"/>
    <n v="0"/>
    <n v="0"/>
  </r>
  <r>
    <m/>
    <m/>
    <x v="0"/>
    <s v="13100-00"/>
    <m/>
    <x v="499"/>
    <m/>
    <m/>
  </r>
  <r>
    <m/>
    <m/>
    <x v="0"/>
    <s v="13100-00"/>
    <m/>
    <x v="500"/>
    <m/>
    <m/>
  </r>
  <r>
    <m/>
    <m/>
    <x v="424"/>
    <m/>
    <m/>
    <x v="501"/>
    <m/>
    <m/>
  </r>
  <r>
    <m/>
    <s v="2. ПЕРИТОНЕАЛНА ДИЈАЛИЗА УКУПНО"/>
    <x v="0"/>
    <m/>
    <m/>
    <x v="0"/>
    <m/>
    <m/>
  </r>
  <r>
    <m/>
    <m/>
    <x v="425"/>
    <m/>
    <m/>
    <x v="502"/>
    <n v="0"/>
    <n v="0"/>
  </r>
  <r>
    <m/>
    <m/>
    <x v="0"/>
    <s v="13100-08"/>
    <m/>
    <x v="503"/>
    <m/>
    <m/>
  </r>
  <r>
    <m/>
    <m/>
    <x v="0"/>
    <s v="13100-08"/>
    <m/>
    <x v="504"/>
    <m/>
    <m/>
  </r>
  <r>
    <m/>
    <m/>
    <x v="426"/>
    <m/>
    <m/>
    <x v="505"/>
    <m/>
    <m/>
  </r>
  <r>
    <m/>
    <s v="3. КОНТИНУИРАНИ ПОСТУПЦИ ЗАМЕНЕ БУБРЕЖНЕ ФУНКЦИЈЕ (CRRT) И ПЛАЗМАФЕРЕЗА"/>
    <x v="0"/>
    <m/>
    <m/>
    <x v="0"/>
    <m/>
    <m/>
  </r>
  <r>
    <m/>
    <m/>
    <x v="427"/>
    <m/>
    <m/>
    <x v="0"/>
    <m/>
    <m/>
  </r>
  <r>
    <m/>
    <s v="Број апарата"/>
    <x v="0"/>
    <m/>
    <m/>
    <x v="0"/>
    <m/>
    <m/>
  </r>
  <r>
    <m/>
    <s v="Број лица на акутној хемодијализи"/>
    <x v="0"/>
    <m/>
    <m/>
    <x v="0"/>
    <m/>
    <m/>
  </r>
  <r>
    <m/>
    <s v="Број лица на хроничној хемодијализи"/>
    <x v="0"/>
    <m/>
    <m/>
    <x v="0"/>
    <m/>
    <m/>
  </r>
  <r>
    <m/>
    <m/>
    <x v="0"/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2" cacheId="0" applyNumberFormats="0" applyBorderFormats="0" applyFontFormats="0" applyPatternFormats="0" applyAlignmentFormats="0" applyWidthHeightFormats="1" dataCaption="Values" grandTotalCaption="Total" updatedVersion="8" minRefreshableVersion="3" itemPrintTitles="1" createdVersion="6" indent="0" compact="0" compactData="0" multipleFieldFilters="0">
  <location ref="A3:D429" firstHeaderRow="0" firstDataRow="1" firstDataCol="2"/>
  <pivotFields count="8">
    <pivotField compact="0" outline="0" showAll="0"/>
    <pivotField compact="0" outline="0" showAll="0"/>
    <pivotField axis="axisRow" compact="0" outline="0" showAll="0" defaultSubtotal="0">
      <items count="428">
        <item x="12"/>
        <item x="5"/>
        <item x="223"/>
        <item x="224"/>
        <item x="16"/>
        <item x="212"/>
        <item x="87"/>
        <item x="284"/>
        <item x="246"/>
        <item x="247"/>
        <item x="23"/>
        <item x="17"/>
        <item x="18"/>
        <item x="19"/>
        <item x="20"/>
        <item x="21"/>
        <item x="22"/>
        <item x="25"/>
        <item x="27"/>
        <item x="26"/>
        <item x="225"/>
        <item x="79"/>
        <item x="222"/>
        <item x="84"/>
        <item x="1"/>
        <item x="2"/>
        <item x="39"/>
        <item x="40"/>
        <item x="41"/>
        <item x="42"/>
        <item x="3"/>
        <item x="4"/>
        <item x="7"/>
        <item x="8"/>
        <item x="9"/>
        <item x="10"/>
        <item x="28"/>
        <item x="29"/>
        <item x="30"/>
        <item x="31"/>
        <item x="72"/>
        <item x="74"/>
        <item x="75"/>
        <item x="76"/>
        <item x="11"/>
        <item x="13"/>
        <item x="24"/>
        <item x="77"/>
        <item x="81"/>
        <item x="82"/>
        <item x="83"/>
        <item x="78"/>
        <item x="73"/>
        <item x="43"/>
        <item x="45"/>
        <item x="52"/>
        <item x="54"/>
        <item x="55"/>
        <item x="51"/>
        <item x="57"/>
        <item x="61"/>
        <item x="62"/>
        <item x="46"/>
        <item x="53"/>
        <item x="48"/>
        <item x="44"/>
        <item x="64"/>
        <item x="58"/>
        <item x="59"/>
        <item x="65"/>
        <item x="66"/>
        <item x="67"/>
        <item x="68"/>
        <item x="69"/>
        <item x="70"/>
        <item x="63"/>
        <item x="50"/>
        <item x="56"/>
        <item x="71"/>
        <item x="60"/>
        <item x="245"/>
        <item x="248"/>
        <item x="213"/>
        <item x="249"/>
        <item x="250"/>
        <item x="251"/>
        <item x="252"/>
        <item x="253"/>
        <item x="254"/>
        <item x="219"/>
        <item x="220"/>
        <item x="221"/>
        <item x="218"/>
        <item x="255"/>
        <item x="280"/>
        <item x="281"/>
        <item x="36"/>
        <item x="282"/>
        <item x="37"/>
        <item x="38"/>
        <item x="88"/>
        <item x="215"/>
        <item x="214"/>
        <item x="216"/>
        <item x="217"/>
        <item x="257"/>
        <item x="258"/>
        <item x="267"/>
        <item x="268"/>
        <item x="270"/>
        <item x="271"/>
        <item x="272"/>
        <item x="278"/>
        <item x="279"/>
        <item x="260"/>
        <item x="261"/>
        <item x="262"/>
        <item x="263"/>
        <item x="264"/>
        <item x="265"/>
        <item x="266"/>
        <item x="269"/>
        <item x="273"/>
        <item x="274"/>
        <item x="275"/>
        <item x="276"/>
        <item x="277"/>
        <item x="283"/>
        <item x="32"/>
        <item x="33"/>
        <item x="34"/>
        <item x="35"/>
        <item x="285"/>
        <item x="286"/>
        <item x="226"/>
        <item x="227"/>
        <item x="228"/>
        <item x="229"/>
        <item x="230"/>
        <item x="231"/>
        <item x="259"/>
        <item x="15"/>
        <item x="237"/>
        <item x="239"/>
        <item x="14"/>
        <item x="240"/>
        <item x="241"/>
        <item x="80"/>
        <item x="242"/>
        <item x="243"/>
        <item x="244"/>
        <item x="238"/>
        <item x="47"/>
        <item x="6"/>
        <item x="232"/>
        <item x="233"/>
        <item x="49"/>
        <item x="289"/>
        <item x="303"/>
        <item x="288"/>
        <item x="287"/>
        <item x="290"/>
        <item x="291"/>
        <item x="292"/>
        <item x="297"/>
        <item x="298"/>
        <item x="299"/>
        <item x="300"/>
        <item x="301"/>
        <item x="302"/>
        <item x="293"/>
        <item x="296"/>
        <item x="294"/>
        <item x="295"/>
        <item x="306"/>
        <item x="377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76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96"/>
        <item x="397"/>
        <item x="398"/>
        <item x="399"/>
        <item x="400"/>
        <item x="401"/>
        <item x="402"/>
        <item x="336"/>
        <item x="344"/>
        <item x="345"/>
        <item x="378"/>
        <item x="337"/>
        <item x="338"/>
        <item x="339"/>
        <item x="340"/>
        <item x="341"/>
        <item x="342"/>
        <item x="343"/>
        <item x="379"/>
        <item x="380"/>
        <item x="381"/>
        <item x="382"/>
        <item x="348"/>
        <item x="349"/>
        <item x="350"/>
        <item x="351"/>
        <item x="352"/>
        <item x="353"/>
        <item x="354"/>
        <item x="383"/>
        <item x="384"/>
        <item x="385"/>
        <item x="386"/>
        <item x="387"/>
        <item x="355"/>
        <item x="234"/>
        <item x="235"/>
        <item x="236"/>
        <item x="372"/>
        <item x="373"/>
        <item x="388"/>
        <item x="304"/>
        <item x="305"/>
        <item x="403"/>
        <item x="332"/>
        <item x="389"/>
        <item x="333"/>
        <item x="334"/>
        <item x="335"/>
        <item x="390"/>
        <item x="404"/>
        <item x="405"/>
        <item x="346"/>
        <item x="356"/>
        <item x="347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91"/>
        <item x="406"/>
        <item x="407"/>
        <item x="392"/>
        <item x="393"/>
        <item x="408"/>
        <item x="371"/>
        <item x="409"/>
        <item x="394"/>
        <item x="395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374"/>
        <item x="375"/>
        <item x="422"/>
        <item x="90"/>
        <item x="91"/>
        <item x="92"/>
        <item x="93"/>
        <item x="123"/>
        <item x="124"/>
        <item x="125"/>
        <item x="126"/>
        <item x="127"/>
        <item x="85"/>
        <item x="129"/>
        <item x="130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20"/>
        <item x="145"/>
        <item x="146"/>
        <item x="147"/>
        <item x="148"/>
        <item x="121"/>
        <item x="149"/>
        <item x="122"/>
        <item x="150"/>
        <item x="151"/>
        <item x="152"/>
        <item x="153"/>
        <item x="154"/>
        <item x="155"/>
        <item x="128"/>
        <item x="156"/>
        <item x="157"/>
        <item x="158"/>
        <item x="159"/>
        <item x="131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44"/>
        <item x="143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86"/>
        <item x="201"/>
        <item x="202"/>
        <item x="203"/>
        <item x="204"/>
        <item x="94"/>
        <item x="95"/>
        <item x="96"/>
        <item x="97"/>
        <item x="98"/>
        <item x="99"/>
        <item x="100"/>
        <item x="101"/>
        <item x="102"/>
        <item x="103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205"/>
        <item x="206"/>
        <item x="207"/>
        <item x="208"/>
        <item x="209"/>
        <item x="210"/>
        <item x="211"/>
        <item x="104"/>
        <item h="1" x="0"/>
        <item x="423"/>
        <item x="424"/>
        <item x="425"/>
        <item x="426"/>
        <item x="427"/>
        <item h="1" x="89"/>
        <item h="1" x="256"/>
      </items>
    </pivotField>
    <pivotField compact="0" outline="0" showAll="0"/>
    <pivotField compact="0" outline="0" showAll="0"/>
    <pivotField axis="axisRow" compact="0" outline="0" showAll="0">
      <items count="510">
        <item m="1" x="507"/>
        <item x="295"/>
        <item x="294"/>
        <item x="415"/>
        <item x="383"/>
        <item x="384"/>
        <item x="385"/>
        <item x="386"/>
        <item x="387"/>
        <item x="388"/>
        <item x="413"/>
        <item x="18"/>
        <item x="414"/>
        <item x="449"/>
        <item x="463"/>
        <item x="486"/>
        <item x="423"/>
        <item x="403"/>
        <item x="392"/>
        <item x="390"/>
        <item x="464"/>
        <item x="391"/>
        <item x="158"/>
        <item x="331"/>
        <item x="65"/>
        <item x="405"/>
        <item x="406"/>
        <item x="42"/>
        <item x="32"/>
        <item x="126"/>
        <item x="360"/>
        <item x="361"/>
        <item x="250"/>
        <item x="48"/>
        <item x="319"/>
        <item x="320"/>
        <item x="332"/>
        <item x="79"/>
        <item x="474"/>
        <item x="475"/>
        <item x="453"/>
        <item x="23"/>
        <item x="346"/>
        <item x="328"/>
        <item x="95"/>
        <item x="330"/>
        <item x="433"/>
        <item x="402"/>
        <item x="401"/>
        <item x="27"/>
        <item x="371"/>
        <item x="456"/>
        <item x="469"/>
        <item x="410"/>
        <item x="470"/>
        <item x="16"/>
        <item x="465"/>
        <item x="467"/>
        <item x="468"/>
        <item x="127"/>
        <item x="412"/>
        <item x="40"/>
        <item x="31"/>
        <item x="124"/>
        <item x="41"/>
        <item x="373"/>
        <item x="77"/>
        <item x="257"/>
        <item x="303"/>
        <item x="394"/>
        <item x="329"/>
        <item x="421"/>
        <item x="455"/>
        <item x="448"/>
        <item x="432"/>
        <item x="248"/>
        <item x="338"/>
        <item x="339"/>
        <item x="422"/>
        <item x="424"/>
        <item x="479"/>
        <item x="398"/>
        <item x="399"/>
        <item x="396"/>
        <item x="397"/>
        <item x="7"/>
        <item x="8"/>
        <item x="6"/>
        <item x="36"/>
        <item x="81"/>
        <item x="56"/>
        <item x="61"/>
        <item x="57"/>
        <item x="59"/>
        <item x="60"/>
        <item x="58"/>
        <item x="137"/>
        <item x="136"/>
        <item x="143"/>
        <item x="135"/>
        <item x="237"/>
        <item x="337"/>
        <item x="238"/>
        <item x="347"/>
        <item x="255"/>
        <item x="138"/>
        <item x="454"/>
        <item x="408"/>
        <item x="409"/>
        <item x="47"/>
        <item x="407"/>
        <item x="369"/>
        <item x="213"/>
        <item x="490"/>
        <item x="491"/>
        <item m="1" x="506"/>
        <item x="277"/>
        <item x="342"/>
        <item x="239"/>
        <item x="393"/>
        <item x="372"/>
        <item x="400"/>
        <item x="389"/>
        <item x="86"/>
        <item x="85"/>
        <item x="494"/>
        <item x="420"/>
        <item x="275"/>
        <item x="274"/>
        <item x="278"/>
        <item x="352"/>
        <item x="292"/>
        <item x="80"/>
        <item x="68"/>
        <item x="316"/>
        <item x="315"/>
        <item x="471"/>
        <item x="66"/>
        <item x="253"/>
        <item x="444"/>
        <item x="308"/>
        <item x="447"/>
        <item x="477"/>
        <item x="270"/>
        <item x="89"/>
        <item x="13"/>
        <item x="108"/>
        <item x="357"/>
        <item x="304"/>
        <item x="15"/>
        <item x="37"/>
        <item x="326"/>
        <item x="120"/>
        <item x="280"/>
        <item x="268"/>
        <item x="271"/>
        <item x="452"/>
        <item x="451"/>
        <item x="459"/>
        <item x="88"/>
        <item x="12"/>
        <item x="107"/>
        <item x="290"/>
        <item x="104"/>
        <item x="105"/>
        <item x="50"/>
        <item x="381"/>
        <item x="351"/>
        <item x="349"/>
        <item x="350"/>
        <item x="313"/>
        <item x="314"/>
        <item x="312"/>
        <item x="84"/>
        <item x="9"/>
        <item x="78"/>
        <item x="3"/>
        <item x="4"/>
        <item x="76"/>
        <item x="52"/>
        <item x="51"/>
        <item x="55"/>
        <item x="53"/>
        <item x="54"/>
        <item x="325"/>
        <item x="324"/>
        <item x="323"/>
        <item x="49"/>
        <item x="110"/>
        <item x="111"/>
        <item x="5"/>
        <item x="34"/>
        <item x="481"/>
        <item x="482"/>
        <item x="438"/>
        <item x="439"/>
        <item x="155"/>
        <item x="356"/>
        <item x="67"/>
        <item x="252"/>
        <item x="94"/>
        <item x="230"/>
        <item x="375"/>
        <item x="374"/>
        <item x="33"/>
        <item x="286"/>
        <item x="285"/>
        <item x="284"/>
        <item x="282"/>
        <item x="283"/>
        <item x="418"/>
        <item x="473"/>
        <item x="458"/>
        <item x="466"/>
        <item x="434"/>
        <item x="436"/>
        <item x="404"/>
        <item x="266"/>
        <item x="142"/>
        <item x="411"/>
        <item x="115"/>
        <item x="114"/>
        <item x="344"/>
        <item x="251"/>
        <item x="379"/>
        <item x="380"/>
        <item x="364"/>
        <item x="378"/>
        <item x="293"/>
        <item x="382"/>
        <item x="485"/>
        <item x="417"/>
        <item x="310"/>
        <item x="39"/>
        <item x="43"/>
        <item x="44"/>
        <item x="46"/>
        <item x="45"/>
        <item x="305"/>
        <item x="306"/>
        <item x="354"/>
        <item x="353"/>
        <item x="472"/>
        <item x="334"/>
        <item x="157"/>
        <item x="272"/>
        <item x="273"/>
        <item x="249"/>
        <item x="21"/>
        <item x="244"/>
        <item x="245"/>
        <item x="247"/>
        <item x="246"/>
        <item x="131"/>
        <item x="483"/>
        <item x="431"/>
        <item x="368"/>
        <item x="419"/>
        <item x="489"/>
        <item x="279"/>
        <item x="345"/>
        <item x="20"/>
        <item x="301"/>
        <item x="298"/>
        <item x="11"/>
        <item x="19"/>
        <item x="117"/>
        <item x="151"/>
        <item x="322"/>
        <item x="461"/>
        <item x="340"/>
        <item x="416"/>
        <item x="133"/>
        <item x="437"/>
        <item x="240"/>
        <item x="134"/>
        <item x="492"/>
        <item x="235"/>
        <item x="200"/>
        <item x="118"/>
        <item x="119"/>
        <item x="82"/>
        <item x="0"/>
        <item x="269"/>
        <item x="14"/>
        <item x="103"/>
        <item x="109"/>
        <item x="256"/>
        <item x="262"/>
        <item x="128"/>
        <item x="258"/>
        <item x="260"/>
        <item x="159"/>
        <item x="186"/>
        <item x="187"/>
        <item x="222"/>
        <item x="160"/>
        <item x="188"/>
        <item x="161"/>
        <item x="167"/>
        <item x="189"/>
        <item x="195"/>
        <item x="170"/>
        <item x="171"/>
        <item x="198"/>
        <item x="199"/>
        <item x="201"/>
        <item x="202"/>
        <item x="203"/>
        <item x="204"/>
        <item x="182"/>
        <item x="183"/>
        <item x="219"/>
        <item x="221"/>
        <item x="163"/>
        <item x="164"/>
        <item x="190"/>
        <item x="191"/>
        <item x="165"/>
        <item x="192"/>
        <item x="122"/>
        <item x="152"/>
        <item x="166"/>
        <item x="168"/>
        <item x="172"/>
        <item x="173"/>
        <item x="174"/>
        <item x="175"/>
        <item x="176"/>
        <item x="177"/>
        <item x="179"/>
        <item x="180"/>
        <item x="181"/>
        <item x="194"/>
        <item x="196"/>
        <item x="205"/>
        <item x="206"/>
        <item x="207"/>
        <item x="208"/>
        <item x="209"/>
        <item x="210"/>
        <item x="211"/>
        <item x="212"/>
        <item x="214"/>
        <item x="215"/>
        <item x="216"/>
        <item x="217"/>
        <item x="231"/>
        <item x="232"/>
        <item x="236"/>
        <item x="1"/>
        <item x="2"/>
        <item x="10"/>
        <item x="17"/>
        <item x="22"/>
        <item x="24"/>
        <item x="25"/>
        <item x="26"/>
        <item x="28"/>
        <item x="29"/>
        <item x="30"/>
        <item x="35"/>
        <item x="38"/>
        <item x="62"/>
        <item x="63"/>
        <item x="64"/>
        <item x="69"/>
        <item x="70"/>
        <item x="71"/>
        <item x="72"/>
        <item x="73"/>
        <item x="74"/>
        <item x="75"/>
        <item x="83"/>
        <item x="87"/>
        <item x="90"/>
        <item x="91"/>
        <item x="92"/>
        <item x="93"/>
        <item x="96"/>
        <item x="97"/>
        <item x="98"/>
        <item x="99"/>
        <item x="100"/>
        <item x="101"/>
        <item x="106"/>
        <item x="112"/>
        <item x="113"/>
        <item x="116"/>
        <item x="121"/>
        <item x="123"/>
        <item x="125"/>
        <item x="129"/>
        <item x="130"/>
        <item x="132"/>
        <item x="139"/>
        <item x="140"/>
        <item x="141"/>
        <item x="144"/>
        <item x="145"/>
        <item x="146"/>
        <item x="147"/>
        <item x="148"/>
        <item x="149"/>
        <item x="150"/>
        <item x="153"/>
        <item x="154"/>
        <item x="156"/>
        <item x="162"/>
        <item x="169"/>
        <item x="178"/>
        <item x="184"/>
        <item x="185"/>
        <item x="197"/>
        <item x="218"/>
        <item x="220"/>
        <item x="223"/>
        <item x="224"/>
        <item x="225"/>
        <item x="226"/>
        <item x="227"/>
        <item x="228"/>
        <item x="229"/>
        <item x="233"/>
        <item x="234"/>
        <item x="241"/>
        <item x="242"/>
        <item x="243"/>
        <item x="259"/>
        <item x="261"/>
        <item x="263"/>
        <item x="264"/>
        <item x="267"/>
        <item x="281"/>
        <item x="287"/>
        <item x="288"/>
        <item x="289"/>
        <item x="291"/>
        <item x="296"/>
        <item x="297"/>
        <item x="299"/>
        <item x="300"/>
        <item x="302"/>
        <item x="307"/>
        <item x="309"/>
        <item x="311"/>
        <item x="317"/>
        <item x="318"/>
        <item x="321"/>
        <item x="327"/>
        <item x="333"/>
        <item x="335"/>
        <item x="336"/>
        <item x="341"/>
        <item x="343"/>
        <item x="348"/>
        <item x="355"/>
        <item x="358"/>
        <item x="359"/>
        <item x="365"/>
        <item m="1" x="508"/>
        <item x="367"/>
        <item x="370"/>
        <item x="376"/>
        <item x="377"/>
        <item x="395"/>
        <item x="425"/>
        <item x="426"/>
        <item x="427"/>
        <item x="428"/>
        <item x="429"/>
        <item x="430"/>
        <item x="435"/>
        <item x="440"/>
        <item x="441"/>
        <item x="442"/>
        <item x="443"/>
        <item x="445"/>
        <item x="446"/>
        <item x="450"/>
        <item x="457"/>
        <item x="460"/>
        <item x="462"/>
        <item x="476"/>
        <item x="478"/>
        <item x="480"/>
        <item x="484"/>
        <item x="487"/>
        <item x="488"/>
        <item x="493"/>
        <item x="495"/>
        <item x="496"/>
        <item x="497"/>
        <item x="193"/>
        <item x="102"/>
        <item x="254"/>
        <item x="265"/>
        <item x="362"/>
        <item x="363"/>
        <item x="499"/>
        <item x="500"/>
        <item x="501"/>
        <item x="503"/>
        <item x="504"/>
        <item x="505"/>
        <item x="498"/>
        <item x="502"/>
        <item x="276"/>
        <item x="366"/>
        <item t="default"/>
      </items>
    </pivotField>
    <pivotField dataField="1" compact="0" outline="0" showAll="0"/>
    <pivotField dataField="1" compact="0" outline="0" showAll="0"/>
  </pivotFields>
  <rowFields count="2">
    <field x="2"/>
    <field x="5"/>
  </rowFields>
  <rowItems count="426">
    <i>
      <x/>
      <x v="353"/>
    </i>
    <i>
      <x v="1"/>
      <x v="352"/>
    </i>
    <i>
      <x v="2"/>
      <x v="154"/>
    </i>
    <i>
      <x v="3"/>
      <x v="155"/>
    </i>
    <i>
      <x v="4"/>
      <x v="248"/>
    </i>
    <i>
      <x v="5"/>
      <x v="104"/>
    </i>
    <i>
      <x v="6"/>
      <x v="59"/>
    </i>
    <i>
      <x v="7"/>
      <x v="457"/>
    </i>
    <i>
      <x v="8"/>
      <x v="238"/>
    </i>
    <i>
      <x v="9"/>
      <x v="239"/>
    </i>
    <i>
      <x v="10"/>
      <x v="358"/>
    </i>
    <i>
      <x v="11"/>
      <x v="354"/>
    </i>
    <i>
      <x v="12"/>
      <x v="41"/>
    </i>
    <i>
      <x v="13"/>
      <x v="355"/>
    </i>
    <i>
      <x v="14"/>
      <x v="356"/>
    </i>
    <i>
      <x v="15"/>
      <x v="357"/>
    </i>
    <i>
      <x v="16"/>
      <x v="49"/>
    </i>
    <i>
      <x v="17"/>
      <x v="360"/>
    </i>
    <i>
      <x v="18"/>
      <x v="28"/>
    </i>
    <i>
      <x v="19"/>
      <x v="62"/>
    </i>
    <i>
      <x v="20"/>
      <x v="433"/>
    </i>
    <i>
      <x v="21"/>
      <x v="388"/>
    </i>
    <i>
      <x v="22"/>
      <x v="496"/>
    </i>
    <i>
      <x v="23"/>
      <x v="389"/>
    </i>
    <i>
      <x v="24"/>
      <x v="350"/>
    </i>
    <i>
      <x v="25"/>
      <x v="351"/>
    </i>
    <i>
      <x v="26"/>
      <x v="187"/>
    </i>
    <i>
      <x v="27"/>
      <x v="363"/>
    </i>
    <i>
      <x v="28"/>
      <x v="364"/>
    </i>
    <i>
      <x v="29"/>
      <x v="365"/>
    </i>
    <i>
      <x v="30"/>
      <x v="87"/>
    </i>
    <i>
      <x v="31"/>
      <x v="174"/>
    </i>
    <i>
      <x v="32"/>
      <x v="160"/>
    </i>
    <i>
      <x v="33"/>
      <x v="145"/>
    </i>
    <i>
      <x v="34"/>
      <x v="284"/>
    </i>
    <i>
      <x v="35"/>
      <x v="149"/>
    </i>
    <i>
      <x v="36"/>
      <x v="361"/>
    </i>
    <i>
      <x v="37"/>
      <x v="88"/>
    </i>
    <i>
      <x v="38"/>
      <x v="150"/>
    </i>
    <i>
      <x v="39"/>
      <x v="362"/>
    </i>
    <i>
      <x v="40"/>
      <x v="285"/>
    </i>
    <i>
      <x v="41"/>
      <x v="161"/>
    </i>
    <i>
      <x v="42"/>
      <x v="146"/>
    </i>
    <i>
      <x v="43"/>
      <x v="286"/>
    </i>
    <i>
      <x v="44"/>
      <x v="55"/>
    </i>
    <i>
      <x v="45"/>
      <x v="11"/>
    </i>
    <i>
      <x v="46"/>
      <x v="359"/>
    </i>
    <i>
      <x v="47"/>
      <x v="386"/>
    </i>
    <i>
      <x v="48"/>
      <x v="279"/>
    </i>
    <i>
      <x v="49"/>
      <x v="280"/>
    </i>
    <i>
      <x v="50"/>
      <x v="152"/>
    </i>
    <i>
      <x v="51"/>
      <x v="387"/>
    </i>
    <i>
      <x v="52"/>
      <x v="385"/>
    </i>
    <i>
      <x v="53"/>
      <x v="366"/>
    </i>
    <i>
      <x v="54"/>
      <x v="368"/>
    </i>
    <i>
      <x v="55"/>
      <x v="175"/>
    </i>
    <i>
      <x v="56"/>
      <x v="281"/>
    </i>
    <i>
      <x v="57"/>
      <x v="373"/>
    </i>
    <i>
      <x v="58"/>
      <x v="66"/>
    </i>
    <i>
      <x v="59"/>
      <x v="374"/>
    </i>
    <i>
      <x v="60"/>
      <x v="376"/>
    </i>
    <i>
      <x v="61"/>
      <x v="377"/>
    </i>
    <i>
      <x v="62"/>
      <x v="369"/>
    </i>
    <i>
      <x v="63"/>
      <x v="89"/>
    </i>
    <i>
      <x v="64"/>
      <x v="371"/>
    </i>
    <i>
      <x v="65"/>
      <x v="367"/>
    </i>
    <i>
      <x v="66"/>
      <x v="200"/>
    </i>
    <i>
      <x v="67"/>
      <x v="159"/>
    </i>
    <i>
      <x v="68"/>
      <x v="144"/>
    </i>
    <i>
      <x v="69"/>
      <x v="44"/>
    </i>
    <i>
      <x v="70"/>
      <x v="379"/>
    </i>
    <i>
      <x v="71"/>
      <x v="380"/>
    </i>
    <i>
      <x v="72"/>
      <x v="381"/>
    </i>
    <i>
      <x v="73"/>
      <x v="382"/>
    </i>
    <i>
      <x v="74"/>
      <x v="383"/>
    </i>
    <i>
      <x v="75"/>
      <x v="378"/>
    </i>
    <i>
      <x v="76"/>
      <x v="178"/>
    </i>
    <i>
      <x v="77"/>
      <x v="173"/>
    </i>
    <i>
      <x v="78"/>
      <x v="384"/>
    </i>
    <i>
      <x v="79"/>
      <x v="375"/>
    </i>
    <i>
      <x v="80"/>
      <x v="442"/>
    </i>
    <i>
      <x v="81"/>
      <x v="140"/>
    </i>
    <i>
      <x v="82"/>
      <x v="287"/>
    </i>
    <i>
      <x v="83"/>
      <x v="232"/>
    </i>
    <i>
      <x v="84"/>
      <x v="445"/>
    </i>
    <i>
      <x v="85"/>
      <x v="446"/>
    </i>
    <i>
      <x v="86"/>
      <x v="447"/>
    </i>
    <i>
      <x v="87"/>
      <x v="34"/>
    </i>
    <i>
      <x v="88"/>
      <x v="35"/>
    </i>
    <i>
      <x v="89"/>
      <x v="288"/>
    </i>
    <i>
      <x v="90"/>
      <x v="430"/>
    </i>
    <i>
      <x v="91"/>
      <x v="431"/>
    </i>
    <i>
      <x v="92"/>
      <x v="429"/>
    </i>
    <i>
      <x v="93"/>
      <x v="448"/>
    </i>
    <i>
      <x v="94"/>
      <x v="455"/>
    </i>
    <i>
      <x v="95"/>
      <x v="241"/>
    </i>
    <i>
      <x v="96"/>
      <x v="234"/>
    </i>
    <i>
      <x v="97"/>
      <x v="240"/>
    </i>
    <i>
      <x v="98"/>
      <x v="109"/>
    </i>
    <i>
      <x v="99"/>
      <x v="33"/>
    </i>
    <i>
      <x v="100"/>
      <x v="289"/>
    </i>
    <i>
      <x v="101"/>
      <x v="290"/>
    </i>
    <i>
      <x v="102"/>
      <x v="67"/>
    </i>
    <i>
      <x v="103"/>
      <x v="428"/>
    </i>
    <i>
      <x v="104"/>
      <x v="291"/>
    </i>
    <i>
      <x v="105"/>
      <x v="268"/>
    </i>
    <i>
      <x v="106"/>
      <x v="151"/>
    </i>
    <i>
      <x v="107"/>
      <x v="451"/>
    </i>
    <i>
      <x v="108"/>
      <x v="452"/>
    </i>
    <i>
      <x v="109"/>
      <x v="76"/>
    </i>
    <i>
      <x v="110"/>
      <x v="77"/>
    </i>
    <i>
      <x v="111"/>
      <x v="270"/>
    </i>
    <i>
      <x v="112"/>
      <x v="42"/>
    </i>
    <i>
      <x v="113"/>
      <x v="103"/>
    </i>
    <i>
      <x v="114"/>
      <x v="43"/>
    </i>
    <i>
      <x v="115"/>
      <x v="70"/>
    </i>
    <i>
      <x v="116"/>
      <x v="45"/>
    </i>
    <i>
      <x v="117"/>
      <x v="23"/>
    </i>
    <i>
      <x v="118"/>
      <x v="36"/>
    </i>
    <i>
      <x v="119"/>
      <x v="450"/>
    </i>
    <i>
      <x v="120"/>
      <x v="243"/>
    </i>
    <i>
      <x v="121"/>
      <x v="101"/>
    </i>
    <i>
      <x v="122"/>
      <x v="453"/>
    </i>
    <i>
      <x v="123"/>
      <x v="117"/>
    </i>
    <i>
      <x v="124"/>
      <x v="454"/>
    </i>
    <i>
      <x v="125"/>
      <x v="222"/>
    </i>
    <i>
      <x v="126"/>
      <x v="260"/>
    </i>
    <i>
      <x v="127"/>
      <x v="456"/>
    </i>
    <i>
      <x v="128"/>
      <x v="233"/>
    </i>
    <i>
      <x v="129"/>
      <x v="61"/>
    </i>
    <i>
      <x v="130"/>
      <x v="64"/>
    </i>
    <i>
      <x v="131"/>
      <x v="27"/>
    </i>
    <i>
      <x v="132"/>
      <x v="458"/>
    </i>
    <i>
      <x v="133"/>
      <x v="31"/>
    </i>
    <i>
      <x v="134"/>
      <x v="208"/>
    </i>
    <i>
      <x v="135"/>
      <x v="209"/>
    </i>
    <i>
      <x v="136"/>
      <x v="207"/>
    </i>
    <i>
      <x v="137"/>
      <x v="206"/>
    </i>
    <i>
      <x v="138"/>
      <x v="434"/>
    </i>
    <i>
      <x v="139"/>
      <x v="435"/>
    </i>
    <i>
      <x v="140"/>
      <x v="449"/>
    </i>
    <i>
      <x v="141"/>
      <x v="261"/>
    </i>
    <i>
      <x v="142"/>
      <x v="2"/>
    </i>
    <i>
      <x v="143"/>
      <x v="438"/>
    </i>
    <i>
      <x v="144"/>
      <x v="265"/>
    </i>
    <i>
      <x v="145"/>
      <x v="439"/>
    </i>
    <i>
      <x v="146"/>
      <x v="263"/>
    </i>
    <i>
      <x v="147"/>
      <x v="266"/>
    </i>
    <i>
      <x v="148"/>
      <x v="440"/>
    </i>
    <i>
      <x v="149"/>
      <x v="441"/>
    </i>
    <i>
      <x v="150"/>
      <x v="262"/>
    </i>
    <i>
      <x v="151"/>
      <x v="1"/>
    </i>
    <i>
      <x v="152"/>
      <x v="370"/>
    </i>
    <i>
      <x v="153"/>
      <x v="264"/>
    </i>
    <i>
      <x v="154"/>
      <x v="436"/>
    </i>
    <i>
      <x v="155"/>
      <x v="162"/>
    </i>
    <i>
      <x v="156"/>
      <x v="372"/>
    </i>
    <i>
      <x v="157"/>
      <x v="226"/>
    </i>
    <i>
      <x v="158"/>
      <x v="227"/>
    </i>
    <i>
      <x v="159"/>
      <x v="498"/>
    </i>
    <i>
      <x v="160"/>
      <x v="497"/>
    </i>
    <i>
      <x v="161"/>
      <x v="459"/>
    </i>
    <i>
      <x v="162"/>
      <x v="508"/>
    </i>
    <i>
      <x v="163"/>
      <x v="461"/>
    </i>
    <i>
      <x v="164"/>
      <x v="120"/>
    </i>
    <i>
      <x v="165"/>
      <x v="65"/>
    </i>
    <i>
      <x v="166"/>
      <x v="203"/>
    </i>
    <i>
      <x v="167"/>
      <x v="202"/>
    </i>
    <i>
      <x v="168"/>
      <x v="463"/>
    </i>
    <i>
      <x v="169"/>
      <x v="464"/>
    </i>
    <i>
      <x v="170"/>
      <x v="256"/>
    </i>
    <i>
      <x v="171"/>
      <x v="50"/>
    </i>
    <i>
      <x v="172"/>
      <x v="111"/>
    </i>
    <i>
      <x v="173"/>
      <x v="462"/>
    </i>
    <i>
      <x v="174"/>
      <x v="166"/>
    </i>
    <i>
      <x v="175"/>
      <x v="156"/>
    </i>
    <i>
      <x v="176"/>
      <x v="229"/>
    </i>
    <i>
      <x v="177"/>
      <x v="4"/>
    </i>
    <i>
      <x v="178"/>
      <x v="5"/>
    </i>
    <i>
      <x v="179"/>
      <x v="6"/>
    </i>
    <i>
      <x v="180"/>
      <x v="7"/>
    </i>
    <i>
      <x v="181"/>
      <x v="8"/>
    </i>
    <i>
      <x v="182"/>
      <x v="9"/>
    </i>
    <i>
      <x v="183"/>
      <x v="122"/>
    </i>
    <i>
      <x v="184"/>
      <x v="19"/>
    </i>
    <i>
      <x v="185"/>
      <x v="21"/>
    </i>
    <i>
      <x v="186"/>
      <x v="18"/>
    </i>
    <i>
      <x v="187"/>
      <x v="119"/>
    </i>
    <i>
      <x v="188"/>
      <x v="69"/>
    </i>
    <i>
      <x v="189"/>
      <x v="465"/>
    </i>
    <i>
      <x v="190"/>
      <x v="157"/>
    </i>
    <i>
      <x v="191"/>
      <x v="83"/>
    </i>
    <i>
      <x v="192"/>
      <x v="84"/>
    </i>
    <i>
      <x v="193"/>
      <x v="81"/>
    </i>
    <i>
      <x v="194"/>
      <x v="82"/>
    </i>
    <i>
      <x v="195"/>
      <x v="121"/>
    </i>
    <i>
      <x v="196"/>
      <x v="48"/>
    </i>
    <i>
      <x v="197"/>
      <x v="47"/>
    </i>
    <i>
      <x v="198"/>
      <x v="17"/>
    </i>
    <i>
      <x v="199"/>
      <x v="216"/>
    </i>
    <i>
      <x v="200"/>
      <x v="25"/>
    </i>
    <i>
      <x v="201"/>
      <x v="26"/>
    </i>
    <i>
      <x v="202"/>
      <x v="136"/>
    </i>
    <i>
      <x v="203"/>
      <x v="242"/>
    </i>
    <i>
      <x v="204"/>
      <x v="211"/>
    </i>
    <i>
      <x v="205"/>
      <x v="38"/>
    </i>
    <i>
      <x v="206"/>
      <x v="39"/>
    </i>
    <i>
      <x v="207"/>
      <x v="483"/>
    </i>
    <i>
      <x v="208"/>
      <x v="142"/>
    </i>
    <i>
      <x v="209"/>
      <x v="219"/>
    </i>
    <i>
      <x v="210"/>
      <x v="257"/>
    </i>
    <i>
      <x v="211"/>
      <x v="126"/>
    </i>
    <i>
      <x v="212"/>
      <x v="40"/>
    </i>
    <i>
      <x v="213"/>
      <x v="60"/>
    </i>
    <i>
      <x v="214"/>
      <x v="10"/>
    </i>
    <i>
      <x v="215"/>
      <x v="12"/>
    </i>
    <i>
      <x v="216"/>
      <x v="3"/>
    </i>
    <i>
      <x v="217"/>
      <x v="271"/>
    </i>
    <i>
      <x v="218"/>
      <x v="231"/>
    </i>
    <i>
      <x v="219"/>
      <x v="210"/>
    </i>
    <i>
      <x v="220"/>
      <x v="106"/>
    </i>
    <i>
      <x v="221"/>
      <x v="72"/>
    </i>
    <i>
      <x v="222"/>
      <x v="51"/>
    </i>
    <i>
      <x v="223"/>
      <x v="480"/>
    </i>
    <i>
      <x v="224"/>
      <x v="16"/>
    </i>
    <i>
      <x v="225"/>
      <x v="79"/>
    </i>
    <i>
      <x v="226"/>
      <x v="466"/>
    </i>
    <i>
      <x v="227"/>
      <x v="467"/>
    </i>
    <i>
      <x v="228"/>
      <x v="468"/>
    </i>
    <i>
      <x v="229"/>
      <x v="469"/>
    </i>
    <i>
      <x v="230"/>
      <x v="470"/>
    </i>
    <i>
      <x v="231"/>
      <x v="212"/>
    </i>
    <i>
      <x v="232"/>
      <x v="158"/>
    </i>
    <i>
      <x v="233"/>
      <x v="481"/>
    </i>
    <i>
      <x v="234"/>
      <x v="269"/>
    </i>
    <i>
      <x v="235"/>
      <x v="482"/>
    </i>
    <i>
      <x v="236"/>
      <x v="471"/>
    </i>
    <i>
      <x v="237"/>
      <x v="437"/>
    </i>
    <i>
      <x v="238"/>
      <x v="131"/>
    </i>
    <i>
      <x v="239"/>
      <x v="228"/>
    </i>
    <i>
      <x v="240"/>
      <x v="141"/>
    </i>
    <i>
      <x v="241"/>
      <x v="73"/>
    </i>
    <i>
      <x v="242"/>
      <x v="14"/>
    </i>
    <i>
      <x v="243"/>
      <x v="224"/>
    </i>
    <i>
      <x v="244"/>
      <x v="225"/>
    </i>
    <i>
      <x v="245"/>
      <x v="484"/>
    </i>
    <i>
      <x v="246"/>
      <x v="110"/>
    </i>
    <i>
      <x v="247"/>
      <x v="20"/>
    </i>
    <i>
      <x v="248"/>
      <x v="107"/>
    </i>
    <i>
      <x v="249"/>
      <x v="108"/>
    </i>
    <i>
      <x v="250"/>
      <x v="53"/>
    </i>
    <i>
      <x v="251"/>
      <x v="56"/>
    </i>
    <i>
      <x v="252"/>
      <x v="80"/>
    </i>
    <i>
      <x v="253"/>
      <x v="485"/>
    </i>
    <i>
      <x v="254"/>
      <x v="71"/>
    </i>
    <i>
      <x v="255"/>
      <x v="255"/>
    </i>
    <i>
      <x v="256"/>
      <x v="78"/>
    </i>
    <i>
      <x v="257"/>
      <x v="74"/>
    </i>
    <i>
      <x v="258"/>
      <x v="46"/>
    </i>
    <i>
      <x v="259"/>
      <x v="214"/>
    </i>
    <i>
      <x v="260"/>
      <x v="472"/>
    </i>
    <i>
      <x v="261"/>
      <x v="215"/>
    </i>
    <i>
      <x v="262"/>
      <x v="273"/>
    </i>
    <i>
      <x v="263"/>
      <x v="194"/>
    </i>
    <i>
      <x v="264"/>
      <x v="195"/>
    </i>
    <i>
      <x v="265"/>
      <x v="473"/>
    </i>
    <i>
      <x v="266"/>
      <x v="474"/>
    </i>
    <i>
      <x v="267"/>
      <x v="475"/>
    </i>
    <i>
      <x v="268"/>
      <x v="476"/>
    </i>
    <i>
      <x v="269"/>
      <x v="139"/>
    </i>
    <i>
      <x v="270"/>
      <x v="477"/>
    </i>
    <i>
      <x v="271"/>
      <x v="213"/>
    </i>
    <i>
      <x v="272"/>
      <x v="192"/>
    </i>
    <i>
      <x v="273"/>
      <x v="193"/>
    </i>
    <i>
      <x v="274"/>
      <x v="57"/>
    </i>
    <i>
      <x v="275"/>
      <x v="58"/>
    </i>
    <i>
      <x v="276"/>
      <x v="254"/>
    </i>
    <i>
      <x v="277"/>
      <x v="478"/>
    </i>
    <i>
      <x v="278"/>
      <x v="486"/>
    </i>
    <i>
      <x v="279"/>
      <x v="52"/>
    </i>
    <i>
      <x v="280"/>
      <x v="54"/>
    </i>
    <i>
      <x v="281"/>
      <x v="230"/>
    </i>
    <i>
      <x v="282"/>
      <x v="15"/>
    </i>
    <i>
      <x v="283"/>
      <x v="487"/>
    </i>
    <i>
      <x v="284"/>
      <x v="488"/>
    </i>
    <i>
      <x v="285"/>
      <x v="258"/>
    </i>
    <i>
      <x v="286"/>
      <x v="113"/>
    </i>
    <i>
      <x v="287"/>
      <x v="114"/>
    </i>
    <i>
      <x v="288"/>
      <x v="276"/>
    </i>
    <i>
      <x v="289"/>
      <x v="489"/>
    </i>
    <i>
      <x v="290"/>
      <x v="125"/>
    </i>
    <i>
      <x v="291"/>
      <x v="490"/>
    </i>
    <i>
      <x v="292"/>
      <x v="491"/>
    </i>
    <i>
      <x v="293"/>
      <x v="13"/>
    </i>
    <i>
      <x v="294"/>
      <x v="479"/>
    </i>
    <i>
      <x v="295"/>
      <x v="492"/>
    </i>
    <i>
      <x v="296"/>
      <x v="392"/>
    </i>
    <i>
      <x v="297"/>
      <x v="393"/>
    </i>
    <i>
      <x v="298"/>
      <x v="253"/>
    </i>
    <i>
      <x v="299"/>
      <x v="394"/>
    </i>
    <i>
      <x v="300"/>
      <x v="408"/>
    </i>
    <i>
      <x v="301"/>
      <x v="314"/>
    </i>
    <i>
      <x v="302"/>
      <x v="315"/>
    </i>
    <i>
      <x v="303"/>
      <x v="318"/>
    </i>
    <i>
      <x v="304"/>
      <x v="322"/>
    </i>
    <i>
      <x v="305"/>
      <x v="320"/>
    </i>
    <i>
      <x v="306"/>
      <x v="323"/>
    </i>
    <i>
      <x v="307"/>
      <x v="409"/>
    </i>
    <i>
      <x v="308"/>
      <x v="303"/>
    </i>
    <i>
      <x v="309"/>
      <x v="324"/>
    </i>
    <i>
      <x v="310"/>
      <x v="325"/>
    </i>
    <i>
      <x v="311"/>
      <x v="326"/>
    </i>
    <i>
      <x v="312"/>
      <x v="327"/>
    </i>
    <i>
      <x v="313"/>
      <x v="328"/>
    </i>
    <i>
      <x v="314"/>
      <x v="329"/>
    </i>
    <i>
      <x v="315"/>
      <x v="410"/>
    </i>
    <i>
      <x v="316"/>
      <x v="330"/>
    </i>
    <i>
      <x v="317"/>
      <x v="331"/>
    </i>
    <i>
      <x v="318"/>
      <x v="332"/>
    </i>
    <i>
      <x v="319"/>
      <x v="292"/>
    </i>
    <i>
      <x v="320"/>
      <x v="411"/>
    </i>
    <i>
      <x v="321"/>
      <x v="412"/>
    </i>
    <i>
      <x v="322"/>
      <x v="293"/>
    </i>
    <i>
      <x v="323"/>
      <x v="294"/>
    </i>
    <i>
      <x v="324"/>
      <x v="296"/>
    </i>
    <i>
      <x v="325"/>
      <x v="297"/>
    </i>
    <i>
      <x v="326"/>
      <x v="298"/>
    </i>
    <i>
      <x v="327"/>
      <x v="300"/>
    </i>
    <i>
      <x v="328"/>
      <x v="316"/>
    </i>
    <i>
      <x v="329"/>
      <x v="317"/>
    </i>
    <i>
      <x v="330"/>
      <x v="319"/>
    </i>
    <i>
      <x v="331"/>
      <x v="493"/>
    </i>
    <i>
      <x v="332"/>
      <x v="333"/>
    </i>
    <i>
      <x v="333"/>
      <x v="299"/>
    </i>
    <i>
      <x v="334"/>
      <x v="301"/>
    </i>
    <i>
      <x v="335"/>
      <x v="334"/>
    </i>
    <i>
      <x v="336"/>
      <x v="413"/>
    </i>
    <i>
      <x v="337"/>
      <x v="304"/>
    </i>
    <i>
      <x v="338"/>
      <x v="302"/>
    </i>
    <i>
      <x v="339"/>
      <x v="305"/>
    </i>
    <i>
      <x v="340"/>
      <x v="278"/>
    </i>
    <i>
      <x v="341"/>
      <x v="306"/>
    </i>
    <i>
      <x v="342"/>
      <x v="307"/>
    </i>
    <i>
      <x v="343"/>
      <x v="308"/>
    </i>
    <i>
      <x v="344"/>
      <x v="309"/>
    </i>
    <i>
      <x v="345"/>
      <x v="335"/>
    </i>
    <i>
      <x v="346"/>
      <x v="336"/>
    </i>
    <i>
      <x v="347"/>
      <x v="337"/>
    </i>
    <i>
      <x v="348"/>
      <x v="338"/>
    </i>
    <i>
      <x v="349"/>
      <x v="339"/>
    </i>
    <i>
      <x v="350"/>
      <x v="340"/>
    </i>
    <i>
      <x v="351"/>
      <x v="341"/>
    </i>
    <i>
      <x v="352"/>
      <x v="342"/>
    </i>
    <i>
      <x v="353"/>
      <x v="112"/>
    </i>
    <i>
      <x v="354"/>
      <x v="343"/>
    </i>
    <i>
      <x v="355"/>
      <x v="344"/>
    </i>
    <i>
      <x v="356"/>
      <x v="345"/>
    </i>
    <i>
      <x v="357"/>
      <x v="346"/>
    </i>
    <i>
      <x v="358"/>
      <x v="414"/>
    </i>
    <i>
      <x v="359"/>
      <x v="312"/>
    </i>
    <i>
      <x v="360"/>
      <x v="415"/>
    </i>
    <i>
      <x v="361"/>
      <x v="313"/>
    </i>
    <i>
      <x v="362"/>
      <x v="311"/>
    </i>
    <i>
      <x v="363"/>
      <x v="310"/>
    </i>
    <i>
      <x v="364"/>
      <x v="295"/>
    </i>
    <i>
      <x v="365"/>
      <x v="416"/>
    </i>
    <i>
      <x v="366"/>
      <x v="417"/>
    </i>
    <i>
      <x v="367"/>
      <x v="418"/>
    </i>
    <i>
      <x v="368"/>
      <x v="419"/>
    </i>
    <i>
      <x v="369"/>
      <x v="420"/>
    </i>
    <i>
      <x v="370"/>
      <x v="421"/>
    </i>
    <i>
      <x v="371"/>
      <x v="422"/>
    </i>
    <i>
      <x v="372"/>
      <x v="201"/>
    </i>
    <i>
      <x v="373"/>
      <x v="347"/>
    </i>
    <i>
      <x v="374"/>
      <x v="348"/>
    </i>
    <i>
      <x v="375"/>
      <x v="423"/>
    </i>
    <i>
      <x v="376"/>
      <x v="424"/>
    </i>
    <i>
      <x v="377"/>
      <x v="277"/>
    </i>
    <i>
      <x v="378"/>
      <x v="349"/>
    </i>
    <i>
      <x v="379"/>
      <x v="100"/>
    </i>
    <i>
      <x v="380"/>
      <x v="102"/>
    </i>
    <i>
      <x v="381"/>
      <x v="118"/>
    </i>
    <i>
      <x v="382"/>
      <x v="390"/>
    </i>
    <i>
      <x v="383"/>
      <x v="274"/>
    </i>
    <i>
      <x v="384"/>
      <x v="425"/>
    </i>
    <i>
      <x v="385"/>
      <x v="426"/>
    </i>
    <i>
      <x v="386"/>
      <x v="427"/>
    </i>
    <i>
      <x v="387"/>
      <x v="272"/>
    </i>
    <i>
      <x v="388"/>
      <x v="275"/>
    </i>
    <i>
      <x v="389"/>
      <x v="99"/>
    </i>
    <i>
      <x v="390"/>
      <x v="97"/>
    </i>
    <i>
      <x v="391"/>
      <x v="96"/>
    </i>
    <i>
      <x v="392"/>
      <x v="105"/>
    </i>
    <i>
      <x v="393"/>
      <x v="395"/>
    </i>
    <i>
      <x v="394"/>
      <x v="396"/>
    </i>
    <i>
      <x v="395"/>
      <x v="397"/>
    </i>
    <i>
      <x v="396"/>
      <x v="218"/>
    </i>
    <i>
      <x v="397"/>
      <x v="398"/>
    </i>
    <i>
      <x v="398"/>
      <x v="399"/>
    </i>
    <i>
      <x v="399"/>
      <x v="400"/>
    </i>
    <i>
      <x v="400"/>
      <x v="401"/>
    </i>
    <i>
      <x v="401"/>
      <x v="402"/>
    </i>
    <i>
      <x v="402"/>
      <x v="403"/>
    </i>
    <i>
      <x v="403"/>
      <x v="404"/>
    </i>
    <i>
      <x v="404"/>
      <x v="267"/>
    </i>
    <i>
      <x v="405"/>
      <x v="321"/>
    </i>
    <i>
      <x v="406"/>
      <x v="405"/>
    </i>
    <i>
      <x v="407"/>
      <x v="406"/>
    </i>
    <i>
      <x v="408"/>
      <x v="196"/>
    </i>
    <i>
      <x v="409"/>
      <x v="407"/>
    </i>
    <i>
      <x v="410"/>
      <x v="244"/>
    </i>
    <i>
      <x v="411"/>
      <x v="22"/>
    </i>
    <i>
      <x v="412"/>
      <x v="249"/>
    </i>
    <i>
      <x v="413"/>
      <x v="250"/>
    </i>
    <i>
      <x v="414"/>
      <x v="252"/>
    </i>
    <i>
      <x v="415"/>
      <x v="251"/>
    </i>
    <i>
      <x v="416"/>
      <x v="75"/>
    </i>
    <i>
      <x v="417"/>
      <x v="247"/>
    </i>
    <i>
      <x v="418"/>
      <x v="32"/>
    </i>
    <i>
      <x v="419"/>
      <x v="98"/>
    </i>
    <i>
      <x v="421"/>
      <x v="505"/>
    </i>
    <i>
      <x v="422"/>
      <x v="501"/>
    </i>
    <i>
      <x v="423"/>
      <x v="506"/>
    </i>
    <i>
      <x v="424"/>
      <x v="504"/>
    </i>
    <i>
      <x v="425"/>
      <x v="282"/>
    </i>
    <i t="grand">
      <x/>
    </i>
  </rowItems>
  <colFields count="1">
    <field x="-2"/>
  </colFields>
  <colItems count="2">
    <i>
      <x/>
    </i>
    <i i="1">
      <x v="1"/>
    </i>
  </colItems>
  <dataFields count="2">
    <dataField name="Број услуга - Извршење 2024." fld="6" baseField="5" baseItem="358"/>
    <dataField name="Број услуга - План 2025." fld="7" baseField="5" baseItem="358"/>
  </dataFields>
  <formats count="11"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">
      <pivotArea field="5" type="button" dataOnly="0" labelOnly="1" outline="0" axis="axisRow" fieldPosition="1"/>
    </format>
    <format dxfId="3">
      <pivotArea field="5" type="button" dataOnly="0" labelOnly="1" outline="0" axis="axisRow" fieldPosition="1"/>
    </format>
    <format dxfId="2">
      <pivotArea field="2" type="button" dataOnly="0" labelOnly="1" outline="0" axis="axisRow" fieldPosition="0"/>
    </format>
    <format dxfId="1">
      <pivotArea field="2" type="button" dataOnly="0" labelOnly="1" outline="0" axis="axisRow" fieldPosition="0"/>
    </format>
    <format dxfId="0">
      <pivotArea field="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workbookViewId="0">
      <selection activeCell="A2" sqref="A2:I2"/>
    </sheetView>
  </sheetViews>
  <sheetFormatPr defaultColWidth="9.140625" defaultRowHeight="12.75"/>
  <sheetData>
    <row r="1" spans="1:9" ht="20.25">
      <c r="A1" s="430" t="s">
        <v>0</v>
      </c>
      <c r="B1" s="430"/>
      <c r="C1" s="430"/>
      <c r="D1" s="430"/>
      <c r="E1" s="430"/>
      <c r="F1" s="430"/>
      <c r="G1" s="430"/>
      <c r="H1" s="430"/>
      <c r="I1" s="430"/>
    </row>
    <row r="2" spans="1:9" ht="20.25">
      <c r="A2" s="430" t="s">
        <v>1</v>
      </c>
      <c r="B2" s="430"/>
      <c r="C2" s="430"/>
      <c r="D2" s="430"/>
      <c r="E2" s="430"/>
      <c r="F2" s="430"/>
      <c r="G2" s="430"/>
      <c r="H2" s="430"/>
      <c r="I2" s="430"/>
    </row>
    <row r="3" spans="1:9" ht="15.75">
      <c r="A3" s="148"/>
    </row>
    <row r="4" spans="1:9" ht="15.75">
      <c r="A4" s="148"/>
    </row>
    <row r="5" spans="1:9" ht="15.75">
      <c r="A5" s="148"/>
    </row>
    <row r="6" spans="1:9" ht="15.75">
      <c r="A6" s="148"/>
    </row>
    <row r="8" spans="1:9" ht="15.75">
      <c r="A8" s="148"/>
    </row>
    <row r="9" spans="1:9" ht="15.75">
      <c r="A9" s="148"/>
    </row>
    <row r="10" spans="1:9" ht="15.75">
      <c r="A10" s="148"/>
    </row>
    <row r="11" spans="1:9" ht="15.75">
      <c r="A11" s="148"/>
    </row>
    <row r="12" spans="1:9" ht="15.75">
      <c r="A12" s="148"/>
    </row>
    <row r="13" spans="1:9" ht="15.75">
      <c r="A13" s="148"/>
    </row>
    <row r="14" spans="1:9" ht="15.75">
      <c r="A14" s="148"/>
    </row>
    <row r="15" spans="1:9" ht="15.75">
      <c r="A15" s="148"/>
    </row>
    <row r="16" spans="1:9" ht="15.75">
      <c r="A16" s="148"/>
    </row>
    <row r="17" spans="1:9" ht="25.5">
      <c r="A17" s="428" t="s">
        <v>2</v>
      </c>
      <c r="B17" s="428"/>
      <c r="C17" s="428"/>
      <c r="D17" s="428"/>
      <c r="E17" s="428"/>
      <c r="F17" s="428"/>
      <c r="G17" s="428"/>
      <c r="H17" s="428"/>
      <c r="I17" s="428"/>
    </row>
    <row r="18" spans="1:9" ht="25.5">
      <c r="A18" s="428" t="s">
        <v>3</v>
      </c>
      <c r="B18" s="428"/>
      <c r="C18" s="428"/>
      <c r="D18" s="428"/>
      <c r="E18" s="428"/>
      <c r="F18" s="428"/>
      <c r="G18" s="428"/>
      <c r="H18" s="428"/>
      <c r="I18" s="428"/>
    </row>
    <row r="19" spans="1:9" ht="25.5">
      <c r="A19" s="428" t="s">
        <v>4</v>
      </c>
      <c r="B19" s="428"/>
      <c r="C19" s="428"/>
      <c r="D19" s="428"/>
      <c r="E19" s="428"/>
      <c r="F19" s="428"/>
      <c r="G19" s="428"/>
      <c r="H19" s="428"/>
      <c r="I19" s="428"/>
    </row>
    <row r="20" spans="1:9" ht="25.5">
      <c r="A20" s="428" t="s">
        <v>1786</v>
      </c>
      <c r="B20" s="428"/>
      <c r="C20" s="428"/>
      <c r="D20" s="428"/>
      <c r="E20" s="428"/>
      <c r="F20" s="428"/>
      <c r="G20" s="428"/>
      <c r="H20" s="428"/>
      <c r="I20" s="428"/>
    </row>
    <row r="21" spans="1:9" ht="15.75">
      <c r="A21" s="148"/>
      <c r="B21" s="148"/>
      <c r="C21" s="148"/>
      <c r="D21" s="148"/>
      <c r="E21" s="148"/>
      <c r="F21" s="148"/>
      <c r="G21" s="148"/>
      <c r="H21" s="148"/>
      <c r="I21" s="148"/>
    </row>
    <row r="22" spans="1:9" ht="15.75">
      <c r="A22" s="150"/>
      <c r="B22" s="148"/>
      <c r="C22" s="148"/>
      <c r="D22" s="148"/>
      <c r="E22" s="148"/>
      <c r="F22" s="148"/>
      <c r="G22" s="148"/>
      <c r="H22" s="148"/>
      <c r="I22" s="148"/>
    </row>
    <row r="23" spans="1:9" ht="15.75">
      <c r="A23" s="148"/>
      <c r="B23" s="148"/>
      <c r="C23" s="148"/>
      <c r="D23" s="148"/>
      <c r="E23" s="148"/>
      <c r="F23" s="148"/>
      <c r="G23" s="148"/>
      <c r="H23" s="148"/>
      <c r="I23" s="148"/>
    </row>
    <row r="24" spans="1:9" ht="15.75">
      <c r="A24" s="151"/>
      <c r="B24" s="148"/>
      <c r="C24" s="148"/>
      <c r="D24" s="148"/>
      <c r="E24" s="148"/>
      <c r="F24" s="148"/>
      <c r="G24" s="148"/>
      <c r="H24" s="148"/>
      <c r="I24" s="148"/>
    </row>
    <row r="25" spans="1:9" ht="15.75">
      <c r="A25" s="151"/>
    </row>
    <row r="26" spans="1:9" ht="15.75">
      <c r="A26" s="151"/>
    </row>
    <row r="27" spans="1:9" ht="15.75">
      <c r="A27" s="151"/>
    </row>
    <row r="28" spans="1:9" ht="15.75">
      <c r="A28" s="151"/>
      <c r="B28" s="57"/>
      <c r="C28" s="57"/>
      <c r="D28" s="57"/>
      <c r="E28" s="57"/>
      <c r="F28" s="57"/>
      <c r="G28" s="57"/>
      <c r="H28" s="57"/>
      <c r="I28" s="57"/>
    </row>
    <row r="29" spans="1:9" ht="15.75">
      <c r="A29" s="151"/>
      <c r="B29" s="57"/>
      <c r="C29" s="57"/>
      <c r="D29" s="57"/>
      <c r="E29" s="57"/>
      <c r="F29" s="57"/>
      <c r="G29" s="57"/>
      <c r="H29" s="57"/>
      <c r="I29" s="57"/>
    </row>
    <row r="30" spans="1:9" ht="15.75">
      <c r="A30" s="151"/>
      <c r="B30" s="57"/>
      <c r="C30" s="57"/>
      <c r="D30" s="57"/>
      <c r="E30" s="57"/>
      <c r="F30" s="57"/>
      <c r="G30" s="57"/>
      <c r="H30" s="57"/>
      <c r="I30" s="57"/>
    </row>
    <row r="31" spans="1:9">
      <c r="B31" s="57"/>
      <c r="C31" s="57"/>
      <c r="D31" s="57"/>
      <c r="E31" s="57"/>
      <c r="F31" s="57"/>
      <c r="G31" s="57"/>
      <c r="H31" s="57"/>
      <c r="I31" s="57"/>
    </row>
    <row r="32" spans="1:9">
      <c r="B32" s="57"/>
      <c r="C32" s="57"/>
      <c r="D32" s="57"/>
      <c r="E32" s="57"/>
      <c r="F32" s="57"/>
      <c r="G32" s="57"/>
      <c r="H32" s="57"/>
      <c r="I32" s="57"/>
    </row>
    <row r="33" spans="1:10" ht="15.75">
      <c r="A33" s="150"/>
      <c r="B33" s="57"/>
      <c r="C33" s="57"/>
      <c r="D33" s="57"/>
      <c r="E33" s="57"/>
      <c r="F33" s="57"/>
      <c r="G33" s="57"/>
      <c r="H33" s="57"/>
      <c r="I33" s="57"/>
    </row>
    <row r="34" spans="1:10" ht="15.75">
      <c r="A34" s="151"/>
      <c r="B34" s="57"/>
      <c r="C34" s="57"/>
      <c r="D34" s="57"/>
      <c r="E34" s="57"/>
      <c r="F34" s="57"/>
      <c r="G34" s="57"/>
      <c r="H34" s="57"/>
      <c r="I34" s="57"/>
    </row>
    <row r="35" spans="1:10" ht="15.75">
      <c r="A35" s="151"/>
      <c r="B35" s="57"/>
      <c r="C35" s="57"/>
      <c r="D35" s="57"/>
      <c r="E35" s="57"/>
      <c r="F35" s="57"/>
      <c r="G35" s="57"/>
      <c r="H35" s="57"/>
      <c r="I35" s="57"/>
    </row>
    <row r="36" spans="1:10" ht="15.75">
      <c r="A36" s="151"/>
      <c r="B36" s="57"/>
      <c r="C36" s="57"/>
      <c r="D36" s="57"/>
      <c r="E36" s="57"/>
      <c r="F36" s="57"/>
      <c r="G36" s="57"/>
      <c r="H36" s="57"/>
      <c r="I36" s="57"/>
    </row>
    <row r="37" spans="1:10" ht="15.75">
      <c r="A37" s="151"/>
      <c r="B37" s="57"/>
      <c r="C37" s="57"/>
      <c r="D37" s="57"/>
      <c r="E37" s="57"/>
      <c r="F37" s="57"/>
      <c r="G37" s="57"/>
      <c r="H37" s="57"/>
      <c r="I37" s="57"/>
      <c r="J37" s="56"/>
    </row>
    <row r="38" spans="1:10" ht="15.75">
      <c r="A38" s="151"/>
      <c r="B38" s="57"/>
      <c r="C38" s="57"/>
      <c r="D38" s="57"/>
      <c r="E38" s="57"/>
      <c r="F38" s="57"/>
      <c r="G38" s="57"/>
      <c r="H38" s="57"/>
      <c r="I38" s="57"/>
    </row>
    <row r="41" spans="1:10" s="55" customFormat="1">
      <c r="A41" s="429" t="s">
        <v>1816</v>
      </c>
      <c r="B41" s="429"/>
      <c r="C41" s="429"/>
      <c r="D41" s="429"/>
      <c r="E41" s="429"/>
      <c r="F41" s="429"/>
      <c r="G41" s="429"/>
      <c r="H41" s="429"/>
      <c r="I41" s="429"/>
    </row>
    <row r="43" spans="1:10">
      <c r="A43" s="57"/>
      <c r="B43" s="57"/>
      <c r="C43" s="57"/>
      <c r="D43" s="57"/>
      <c r="E43" s="57"/>
      <c r="F43" s="57"/>
      <c r="G43" s="57"/>
      <c r="H43" s="57"/>
      <c r="I43" s="57"/>
    </row>
    <row r="45" spans="1:10">
      <c r="A45" s="57"/>
      <c r="B45" s="57"/>
      <c r="C45" s="57"/>
      <c r="D45" s="57"/>
      <c r="E45" s="57"/>
      <c r="F45" s="57"/>
      <c r="G45" s="57"/>
      <c r="H45" s="57"/>
      <c r="I45" s="57"/>
    </row>
    <row r="46" spans="1:10">
      <c r="A46" s="57"/>
      <c r="B46" s="57"/>
      <c r="C46" s="57"/>
      <c r="D46" s="57"/>
      <c r="E46" s="57"/>
      <c r="F46" s="57"/>
      <c r="G46" s="57"/>
      <c r="H46" s="57"/>
      <c r="I46" s="57"/>
    </row>
    <row r="47" spans="1:10">
      <c r="A47" s="57"/>
      <c r="B47" s="57"/>
      <c r="C47" s="57"/>
      <c r="D47" s="57"/>
      <c r="E47" s="57"/>
      <c r="F47" s="57"/>
      <c r="G47" s="57"/>
      <c r="H47" s="57"/>
      <c r="I47" s="57"/>
    </row>
    <row r="48" spans="1:10">
      <c r="A48" s="57"/>
      <c r="B48" s="57"/>
      <c r="C48" s="57"/>
      <c r="D48" s="57"/>
      <c r="E48" s="57"/>
      <c r="F48" s="57"/>
      <c r="G48" s="57"/>
      <c r="H48" s="57"/>
      <c r="I48" s="57"/>
    </row>
  </sheetData>
  <mergeCells count="7">
    <mergeCell ref="A20:I20"/>
    <mergeCell ref="A41:I41"/>
    <mergeCell ref="A1:I1"/>
    <mergeCell ref="A2:I2"/>
    <mergeCell ref="A17:I17"/>
    <mergeCell ref="A18:I18"/>
    <mergeCell ref="A19:I19"/>
  </mergeCells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429"/>
  <sheetViews>
    <sheetView topLeftCell="A373" zoomScaleNormal="100" workbookViewId="0">
      <selection activeCell="M29" sqref="L29:M29"/>
    </sheetView>
  </sheetViews>
  <sheetFormatPr defaultRowHeight="12.75"/>
  <cols>
    <col min="1" max="1" width="11" customWidth="1"/>
    <col min="2" max="2" width="88.85546875" customWidth="1"/>
    <col min="3" max="3" width="19.28515625" customWidth="1"/>
    <col min="4" max="4" width="16.42578125" customWidth="1"/>
  </cols>
  <sheetData>
    <row r="1" spans="1:4">
      <c r="B1" s="164" t="s">
        <v>1832</v>
      </c>
    </row>
    <row r="3" spans="1:4" ht="25.5">
      <c r="A3" s="173" t="s">
        <v>1792</v>
      </c>
      <c r="B3" s="172" t="s">
        <v>182</v>
      </c>
      <c r="C3" s="171" t="s">
        <v>1829</v>
      </c>
      <c r="D3" s="171" t="s">
        <v>1830</v>
      </c>
    </row>
    <row r="4" spans="1:4">
      <c r="A4" t="s">
        <v>248</v>
      </c>
      <c r="B4" t="s">
        <v>1620</v>
      </c>
      <c r="C4">
        <v>12689</v>
      </c>
      <c r="D4">
        <v>12687</v>
      </c>
    </row>
    <row r="5" spans="1:4">
      <c r="A5" t="s">
        <v>245</v>
      </c>
      <c r="B5" t="s">
        <v>1621</v>
      </c>
      <c r="C5">
        <v>4623</v>
      </c>
      <c r="D5">
        <v>6760</v>
      </c>
    </row>
    <row r="6" spans="1:4">
      <c r="A6" t="s">
        <v>1484</v>
      </c>
      <c r="B6" t="s">
        <v>1771</v>
      </c>
      <c r="C6">
        <v>1071</v>
      </c>
      <c r="D6">
        <v>1010</v>
      </c>
    </row>
    <row r="7" spans="1:4">
      <c r="A7" t="s">
        <v>1485</v>
      </c>
      <c r="B7" t="s">
        <v>1622</v>
      </c>
      <c r="C7">
        <v>3270</v>
      </c>
      <c r="D7">
        <v>3931</v>
      </c>
    </row>
    <row r="8" spans="1:4">
      <c r="A8" t="s">
        <v>198</v>
      </c>
      <c r="B8" t="s">
        <v>199</v>
      </c>
      <c r="C8">
        <v>553</v>
      </c>
      <c r="D8">
        <v>570</v>
      </c>
    </row>
    <row r="9" spans="1:4">
      <c r="A9" t="s">
        <v>325</v>
      </c>
      <c r="B9" t="s">
        <v>326</v>
      </c>
      <c r="C9">
        <v>903</v>
      </c>
      <c r="D9">
        <v>905</v>
      </c>
    </row>
    <row r="10" spans="1:4">
      <c r="A10" t="s">
        <v>1482</v>
      </c>
      <c r="B10" t="s">
        <v>317</v>
      </c>
      <c r="D10">
        <v>20</v>
      </c>
    </row>
    <row r="11" spans="1:4">
      <c r="A11" t="s">
        <v>561</v>
      </c>
      <c r="B11" t="s">
        <v>1687</v>
      </c>
    </row>
    <row r="12" spans="1:4">
      <c r="A12" t="s">
        <v>492</v>
      </c>
      <c r="B12" t="s">
        <v>1361</v>
      </c>
    </row>
    <row r="13" spans="1:4">
      <c r="A13" t="s">
        <v>493</v>
      </c>
      <c r="B13" t="s">
        <v>494</v>
      </c>
    </row>
    <row r="14" spans="1:4">
      <c r="A14" t="s">
        <v>249</v>
      </c>
      <c r="B14" t="s">
        <v>1688</v>
      </c>
      <c r="C14">
        <v>18251</v>
      </c>
      <c r="D14">
        <v>18273</v>
      </c>
    </row>
    <row r="15" spans="1:4">
      <c r="A15" t="s">
        <v>1443</v>
      </c>
      <c r="B15" t="s">
        <v>1689</v>
      </c>
      <c r="C15">
        <v>1566</v>
      </c>
      <c r="D15">
        <v>1875</v>
      </c>
    </row>
    <row r="16" spans="1:4">
      <c r="A16" t="s">
        <v>200</v>
      </c>
      <c r="B16" t="s">
        <v>282</v>
      </c>
      <c r="C16">
        <v>7851</v>
      </c>
      <c r="D16">
        <v>9010</v>
      </c>
    </row>
    <row r="17" spans="1:13">
      <c r="A17" t="s">
        <v>201</v>
      </c>
      <c r="B17" t="s">
        <v>1690</v>
      </c>
      <c r="C17">
        <v>389</v>
      </c>
      <c r="D17">
        <v>499</v>
      </c>
    </row>
    <row r="18" spans="1:13">
      <c r="A18" t="s">
        <v>202</v>
      </c>
      <c r="B18" t="s">
        <v>1691</v>
      </c>
      <c r="C18">
        <v>583</v>
      </c>
      <c r="D18">
        <v>585</v>
      </c>
    </row>
    <row r="19" spans="1:13">
      <c r="A19" t="s">
        <v>203</v>
      </c>
      <c r="B19" t="s">
        <v>1623</v>
      </c>
      <c r="C19">
        <v>70875</v>
      </c>
      <c r="D19">
        <v>73337</v>
      </c>
    </row>
    <row r="20" spans="1:13">
      <c r="A20" t="s">
        <v>204</v>
      </c>
      <c r="B20" t="s">
        <v>205</v>
      </c>
      <c r="C20">
        <v>594</v>
      </c>
      <c r="D20">
        <v>599</v>
      </c>
    </row>
    <row r="21" spans="1:13">
      <c r="A21" t="s">
        <v>306</v>
      </c>
      <c r="B21" t="s">
        <v>1692</v>
      </c>
      <c r="C21">
        <v>337</v>
      </c>
      <c r="D21">
        <v>342</v>
      </c>
    </row>
    <row r="22" spans="1:13">
      <c r="A22" t="s">
        <v>1445</v>
      </c>
      <c r="B22" t="s">
        <v>208</v>
      </c>
      <c r="C22">
        <v>1111</v>
      </c>
      <c r="D22">
        <v>1206</v>
      </c>
    </row>
    <row r="23" spans="1:13">
      <c r="A23" t="s">
        <v>1450</v>
      </c>
      <c r="B23" t="s">
        <v>318</v>
      </c>
      <c r="C23">
        <v>3769</v>
      </c>
      <c r="D23">
        <v>5116</v>
      </c>
    </row>
    <row r="24" spans="1:13">
      <c r="A24" t="s">
        <v>336</v>
      </c>
      <c r="B24" t="s">
        <v>1693</v>
      </c>
    </row>
    <row r="25" spans="1:13">
      <c r="A25" t="s">
        <v>297</v>
      </c>
      <c r="B25" t="s">
        <v>1775</v>
      </c>
      <c r="C25">
        <v>241</v>
      </c>
      <c r="D25">
        <v>4257</v>
      </c>
    </row>
    <row r="26" spans="1:13">
      <c r="A26" t="s">
        <v>1483</v>
      </c>
      <c r="B26" t="s">
        <v>1572</v>
      </c>
      <c r="C26">
        <v>306030</v>
      </c>
      <c r="D26">
        <v>306030</v>
      </c>
    </row>
    <row r="27" spans="1:13">
      <c r="A27" t="s">
        <v>1480</v>
      </c>
      <c r="B27" t="s">
        <v>1624</v>
      </c>
    </row>
    <row r="28" spans="1:13">
      <c r="A28" t="s">
        <v>1437</v>
      </c>
      <c r="B28" t="s">
        <v>1665</v>
      </c>
      <c r="C28">
        <v>2838</v>
      </c>
      <c r="D28">
        <v>1280</v>
      </c>
    </row>
    <row r="29" spans="1:13">
      <c r="A29" t="s">
        <v>1436</v>
      </c>
      <c r="B29" t="s">
        <v>1694</v>
      </c>
      <c r="C29">
        <v>826</v>
      </c>
      <c r="D29">
        <v>882</v>
      </c>
      <c r="M29" t="s">
        <v>2131</v>
      </c>
    </row>
    <row r="30" spans="1:13">
      <c r="A30" t="s">
        <v>229</v>
      </c>
      <c r="B30" t="s">
        <v>230</v>
      </c>
      <c r="C30">
        <v>428</v>
      </c>
      <c r="D30">
        <v>1289</v>
      </c>
    </row>
    <row r="31" spans="1:13">
      <c r="A31" t="s">
        <v>1454</v>
      </c>
      <c r="B31" t="s">
        <v>1695</v>
      </c>
      <c r="C31">
        <v>215</v>
      </c>
      <c r="D31">
        <v>215</v>
      </c>
    </row>
    <row r="32" spans="1:13">
      <c r="A32" t="s">
        <v>1455</v>
      </c>
      <c r="B32" t="s">
        <v>1696</v>
      </c>
      <c r="C32">
        <v>3</v>
      </c>
      <c r="D32">
        <v>3</v>
      </c>
    </row>
    <row r="33" spans="1:4">
      <c r="A33" t="s">
        <v>1456</v>
      </c>
      <c r="B33" t="s">
        <v>1697</v>
      </c>
      <c r="C33">
        <v>20</v>
      </c>
      <c r="D33">
        <v>20</v>
      </c>
    </row>
    <row r="34" spans="1:4">
      <c r="A34" t="s">
        <v>237</v>
      </c>
      <c r="B34" t="s">
        <v>187</v>
      </c>
      <c r="C34">
        <v>1046</v>
      </c>
      <c r="D34">
        <v>1768</v>
      </c>
    </row>
    <row r="35" spans="1:4">
      <c r="A35" t="s">
        <v>244</v>
      </c>
      <c r="B35" t="s">
        <v>190</v>
      </c>
      <c r="C35">
        <v>2138</v>
      </c>
      <c r="D35">
        <v>2140</v>
      </c>
    </row>
    <row r="36" spans="1:4">
      <c r="A36" t="s">
        <v>246</v>
      </c>
      <c r="B36" t="s">
        <v>315</v>
      </c>
      <c r="C36">
        <v>31477</v>
      </c>
      <c r="D36">
        <v>31500</v>
      </c>
    </row>
    <row r="37" spans="1:4">
      <c r="A37" t="s">
        <v>1439</v>
      </c>
      <c r="B37" t="s">
        <v>316</v>
      </c>
      <c r="C37">
        <v>3137</v>
      </c>
      <c r="D37">
        <v>3137</v>
      </c>
    </row>
    <row r="38" spans="1:4">
      <c r="A38" t="s">
        <v>247</v>
      </c>
      <c r="B38" t="s">
        <v>1550</v>
      </c>
      <c r="C38">
        <v>30</v>
      </c>
      <c r="D38">
        <v>30</v>
      </c>
    </row>
    <row r="39" spans="1:4">
      <c r="A39" t="s">
        <v>1440</v>
      </c>
      <c r="B39" t="s">
        <v>193</v>
      </c>
    </row>
    <row r="40" spans="1:4">
      <c r="A40" t="s">
        <v>1446</v>
      </c>
      <c r="B40" t="s">
        <v>1698</v>
      </c>
    </row>
    <row r="41" spans="1:4">
      <c r="A41" t="s">
        <v>1447</v>
      </c>
      <c r="B41" t="s">
        <v>215</v>
      </c>
    </row>
    <row r="42" spans="1:4">
      <c r="A42" t="s">
        <v>1448</v>
      </c>
      <c r="B42" t="s">
        <v>216</v>
      </c>
    </row>
    <row r="43" spans="1:4">
      <c r="A43" t="s">
        <v>1449</v>
      </c>
      <c r="B43" t="s">
        <v>1699</v>
      </c>
    </row>
    <row r="44" spans="1:4">
      <c r="A44" t="s">
        <v>285</v>
      </c>
      <c r="B44" t="s">
        <v>1551</v>
      </c>
      <c r="C44">
        <v>750</v>
      </c>
      <c r="D44">
        <v>965</v>
      </c>
    </row>
    <row r="45" spans="1:4">
      <c r="A45" t="s">
        <v>299</v>
      </c>
      <c r="B45" t="s">
        <v>289</v>
      </c>
      <c r="C45">
        <v>50830</v>
      </c>
      <c r="D45">
        <v>50980</v>
      </c>
    </row>
    <row r="46" spans="1:4">
      <c r="A46" t="s">
        <v>290</v>
      </c>
      <c r="B46" t="s">
        <v>300</v>
      </c>
      <c r="C46">
        <v>41160</v>
      </c>
      <c r="D46">
        <v>41160</v>
      </c>
    </row>
    <row r="47" spans="1:4">
      <c r="A47" t="s">
        <v>291</v>
      </c>
      <c r="B47" t="s">
        <v>1552</v>
      </c>
      <c r="C47">
        <v>240</v>
      </c>
      <c r="D47">
        <v>240</v>
      </c>
    </row>
    <row r="48" spans="1:4">
      <c r="A48" t="s">
        <v>1441</v>
      </c>
      <c r="B48" t="s">
        <v>194</v>
      </c>
      <c r="C48">
        <v>2</v>
      </c>
      <c r="D48">
        <v>2</v>
      </c>
    </row>
    <row r="49" spans="1:4">
      <c r="A49" t="s">
        <v>1442</v>
      </c>
      <c r="B49" t="s">
        <v>195</v>
      </c>
      <c r="C49">
        <v>22991</v>
      </c>
      <c r="D49">
        <v>26023</v>
      </c>
    </row>
    <row r="50" spans="1:4">
      <c r="A50" t="s">
        <v>1444</v>
      </c>
      <c r="B50" t="s">
        <v>1573</v>
      </c>
      <c r="C50">
        <v>32457</v>
      </c>
      <c r="D50">
        <v>32480</v>
      </c>
    </row>
    <row r="51" spans="1:4">
      <c r="A51" t="s">
        <v>1475</v>
      </c>
      <c r="B51" t="s">
        <v>1574</v>
      </c>
      <c r="C51">
        <v>86</v>
      </c>
      <c r="D51">
        <v>3311</v>
      </c>
    </row>
    <row r="52" spans="1:4">
      <c r="A52" t="s">
        <v>1481</v>
      </c>
      <c r="B52" t="s">
        <v>303</v>
      </c>
      <c r="C52">
        <v>4</v>
      </c>
      <c r="D52">
        <v>1080</v>
      </c>
    </row>
    <row r="53" spans="1:4">
      <c r="A53" t="s">
        <v>1478</v>
      </c>
      <c r="B53" t="s">
        <v>304</v>
      </c>
      <c r="C53">
        <v>99</v>
      </c>
      <c r="D53">
        <v>1080</v>
      </c>
    </row>
    <row r="54" spans="1:4">
      <c r="A54" t="s">
        <v>1479</v>
      </c>
      <c r="B54" t="s">
        <v>305</v>
      </c>
      <c r="C54">
        <v>99</v>
      </c>
      <c r="D54">
        <v>99</v>
      </c>
    </row>
    <row r="55" spans="1:4">
      <c r="A55" t="s">
        <v>1476</v>
      </c>
      <c r="B55" t="s">
        <v>1582</v>
      </c>
      <c r="C55">
        <v>148</v>
      </c>
      <c r="D55">
        <v>2387</v>
      </c>
    </row>
    <row r="56" spans="1:4">
      <c r="A56" t="s">
        <v>1474</v>
      </c>
      <c r="B56" t="s">
        <v>1575</v>
      </c>
      <c r="C56">
        <v>21</v>
      </c>
      <c r="D56">
        <v>1906</v>
      </c>
    </row>
    <row r="57" spans="1:4">
      <c r="A57" t="s">
        <v>254</v>
      </c>
      <c r="B57" t="s">
        <v>1700</v>
      </c>
      <c r="C57">
        <v>1811</v>
      </c>
      <c r="D57">
        <v>2510</v>
      </c>
    </row>
    <row r="58" spans="1:4">
      <c r="A58" t="s">
        <v>1459</v>
      </c>
      <c r="B58" t="s">
        <v>1625</v>
      </c>
      <c r="C58">
        <v>1409</v>
      </c>
      <c r="D58">
        <v>3480</v>
      </c>
    </row>
    <row r="59" spans="1:4">
      <c r="A59" t="s">
        <v>258</v>
      </c>
      <c r="B59" t="s">
        <v>259</v>
      </c>
      <c r="C59">
        <v>179</v>
      </c>
      <c r="D59">
        <v>250</v>
      </c>
    </row>
    <row r="60" spans="1:4">
      <c r="A60" t="s">
        <v>1465</v>
      </c>
      <c r="B60" t="s">
        <v>265</v>
      </c>
      <c r="C60">
        <v>84</v>
      </c>
      <c r="D60">
        <v>210</v>
      </c>
    </row>
    <row r="61" spans="1:4">
      <c r="A61" t="s">
        <v>1466</v>
      </c>
      <c r="B61" t="s">
        <v>1626</v>
      </c>
      <c r="C61">
        <v>84</v>
      </c>
      <c r="D61">
        <v>210</v>
      </c>
    </row>
    <row r="62" spans="1:4">
      <c r="A62" t="s">
        <v>1464</v>
      </c>
      <c r="B62" t="s">
        <v>257</v>
      </c>
      <c r="C62">
        <v>1754</v>
      </c>
      <c r="D62">
        <v>2340</v>
      </c>
    </row>
    <row r="63" spans="1:4">
      <c r="A63" t="s">
        <v>1467</v>
      </c>
      <c r="B63" t="s">
        <v>1666</v>
      </c>
      <c r="C63">
        <v>1323</v>
      </c>
      <c r="D63">
        <v>1000</v>
      </c>
    </row>
    <row r="64" spans="1:4">
      <c r="A64" t="s">
        <v>1469</v>
      </c>
      <c r="B64" t="s">
        <v>1667</v>
      </c>
      <c r="C64">
        <v>1895</v>
      </c>
      <c r="D64">
        <v>1900</v>
      </c>
    </row>
    <row r="65" spans="1:4">
      <c r="A65" t="s">
        <v>1470</v>
      </c>
      <c r="B65" t="s">
        <v>1668</v>
      </c>
      <c r="D65">
        <v>100</v>
      </c>
    </row>
    <row r="66" spans="1:4">
      <c r="A66" t="s">
        <v>1460</v>
      </c>
      <c r="B66" t="s">
        <v>1669</v>
      </c>
    </row>
    <row r="67" spans="1:4">
      <c r="A67" t="s">
        <v>263</v>
      </c>
      <c r="B67" t="s">
        <v>264</v>
      </c>
      <c r="C67">
        <v>932</v>
      </c>
      <c r="D67">
        <v>1155</v>
      </c>
    </row>
    <row r="68" spans="1:4">
      <c r="A68" t="s">
        <v>1462</v>
      </c>
      <c r="B68" t="s">
        <v>1701</v>
      </c>
      <c r="C68">
        <v>587</v>
      </c>
      <c r="D68">
        <v>3480</v>
      </c>
    </row>
    <row r="69" spans="1:4">
      <c r="A69" t="s">
        <v>1458</v>
      </c>
      <c r="B69" t="s">
        <v>1670</v>
      </c>
      <c r="C69">
        <v>1075</v>
      </c>
      <c r="D69">
        <v>10287</v>
      </c>
    </row>
    <row r="70" spans="1:4">
      <c r="A70" t="s">
        <v>275</v>
      </c>
      <c r="B70" t="s">
        <v>276</v>
      </c>
      <c r="C70">
        <v>597</v>
      </c>
      <c r="D70">
        <v>597</v>
      </c>
    </row>
    <row r="71" spans="1:4">
      <c r="A71" t="s">
        <v>271</v>
      </c>
      <c r="B71" t="s">
        <v>272</v>
      </c>
      <c r="C71">
        <v>2610</v>
      </c>
      <c r="D71">
        <v>2610</v>
      </c>
    </row>
    <row r="72" spans="1:4">
      <c r="A72" t="s">
        <v>273</v>
      </c>
      <c r="B72" t="s">
        <v>274</v>
      </c>
      <c r="C72">
        <v>801</v>
      </c>
      <c r="D72">
        <v>800</v>
      </c>
    </row>
    <row r="73" spans="1:4">
      <c r="A73" t="s">
        <v>277</v>
      </c>
      <c r="B73" t="s">
        <v>278</v>
      </c>
      <c r="C73">
        <v>802</v>
      </c>
      <c r="D73">
        <v>802</v>
      </c>
    </row>
    <row r="74" spans="1:4">
      <c r="A74" t="s">
        <v>279</v>
      </c>
      <c r="B74" t="s">
        <v>1671</v>
      </c>
      <c r="C74">
        <v>13</v>
      </c>
      <c r="D74">
        <v>13</v>
      </c>
    </row>
    <row r="75" spans="1:4">
      <c r="A75" t="s">
        <v>280</v>
      </c>
      <c r="B75" t="s">
        <v>1672</v>
      </c>
      <c r="C75">
        <v>95</v>
      </c>
      <c r="D75">
        <v>95</v>
      </c>
    </row>
    <row r="76" spans="1:4">
      <c r="A76" t="s">
        <v>281</v>
      </c>
      <c r="B76" t="s">
        <v>1702</v>
      </c>
      <c r="C76">
        <v>38</v>
      </c>
      <c r="D76">
        <v>38</v>
      </c>
    </row>
    <row r="77" spans="1:4">
      <c r="A77" t="s">
        <v>1472</v>
      </c>
      <c r="B77" t="s">
        <v>1627</v>
      </c>
      <c r="C77">
        <v>20</v>
      </c>
      <c r="D77">
        <v>20</v>
      </c>
    </row>
    <row r="78" spans="1:4">
      <c r="A78" t="s">
        <v>1473</v>
      </c>
      <c r="B78" t="s">
        <v>1628</v>
      </c>
      <c r="C78">
        <v>6</v>
      </c>
      <c r="D78">
        <v>6</v>
      </c>
    </row>
    <row r="79" spans="1:4">
      <c r="A79" t="s">
        <v>1471</v>
      </c>
      <c r="B79" t="s">
        <v>1629</v>
      </c>
    </row>
    <row r="80" spans="1:4">
      <c r="A80" t="s">
        <v>255</v>
      </c>
      <c r="B80" t="s">
        <v>256</v>
      </c>
      <c r="C80">
        <v>302</v>
      </c>
      <c r="D80">
        <v>980</v>
      </c>
    </row>
    <row r="81" spans="1:4">
      <c r="A81" t="s">
        <v>1457</v>
      </c>
      <c r="B81" t="s">
        <v>266</v>
      </c>
      <c r="C81">
        <v>410</v>
      </c>
      <c r="D81">
        <v>420</v>
      </c>
    </row>
    <row r="82" spans="1:4">
      <c r="A82" t="s">
        <v>283</v>
      </c>
      <c r="B82" t="s">
        <v>1703</v>
      </c>
      <c r="C82">
        <v>3</v>
      </c>
      <c r="D82">
        <v>8</v>
      </c>
    </row>
    <row r="83" spans="1:4">
      <c r="A83" t="s">
        <v>1468</v>
      </c>
      <c r="B83" t="s">
        <v>1704</v>
      </c>
      <c r="C83">
        <v>398</v>
      </c>
      <c r="D83">
        <v>400</v>
      </c>
    </row>
    <row r="84" spans="1:4">
      <c r="A84" t="s">
        <v>488</v>
      </c>
      <c r="B84" t="s">
        <v>1673</v>
      </c>
      <c r="C84">
        <v>13692</v>
      </c>
      <c r="D84">
        <v>13750</v>
      </c>
    </row>
    <row r="85" spans="1:4">
      <c r="A85" t="s">
        <v>1496</v>
      </c>
      <c r="B85" t="s">
        <v>496</v>
      </c>
      <c r="C85">
        <v>0</v>
      </c>
      <c r="D85">
        <v>0</v>
      </c>
    </row>
    <row r="86" spans="1:4">
      <c r="A86" t="s">
        <v>497</v>
      </c>
      <c r="B86" t="s">
        <v>1553</v>
      </c>
    </row>
    <row r="87" spans="1:4">
      <c r="A87" t="s">
        <v>498</v>
      </c>
      <c r="B87" t="s">
        <v>499</v>
      </c>
    </row>
    <row r="88" spans="1:4">
      <c r="A88" t="s">
        <v>1497</v>
      </c>
      <c r="B88" t="s">
        <v>1705</v>
      </c>
      <c r="C88">
        <v>0</v>
      </c>
      <c r="D88">
        <v>6251</v>
      </c>
    </row>
    <row r="89" spans="1:4">
      <c r="A89" t="s">
        <v>506</v>
      </c>
      <c r="B89" t="s">
        <v>1674</v>
      </c>
      <c r="D89">
        <v>1000</v>
      </c>
    </row>
    <row r="90" spans="1:4">
      <c r="A90" t="s">
        <v>507</v>
      </c>
      <c r="B90" t="s">
        <v>1675</v>
      </c>
      <c r="D90">
        <v>1000</v>
      </c>
    </row>
    <row r="91" spans="1:4">
      <c r="A91" t="s">
        <v>508</v>
      </c>
      <c r="B91" t="s">
        <v>509</v>
      </c>
      <c r="D91">
        <v>1000</v>
      </c>
    </row>
    <row r="92" spans="1:4">
      <c r="A92" t="s">
        <v>510</v>
      </c>
      <c r="B92" t="s">
        <v>511</v>
      </c>
      <c r="D92">
        <v>1000</v>
      </c>
    </row>
    <row r="93" spans="1:4">
      <c r="A93" t="s">
        <v>328</v>
      </c>
      <c r="B93" t="s">
        <v>1554</v>
      </c>
      <c r="C93">
        <v>23</v>
      </c>
      <c r="D93">
        <v>1023</v>
      </c>
    </row>
    <row r="94" spans="1:4">
      <c r="A94" t="s">
        <v>329</v>
      </c>
      <c r="B94" t="s">
        <v>1630</v>
      </c>
      <c r="D94">
        <v>1000</v>
      </c>
    </row>
    <row r="95" spans="1:4">
      <c r="A95" t="s">
        <v>330</v>
      </c>
      <c r="B95" t="s">
        <v>1631</v>
      </c>
      <c r="D95">
        <v>1000</v>
      </c>
    </row>
    <row r="96" spans="1:4">
      <c r="A96" t="s">
        <v>512</v>
      </c>
      <c r="B96" t="s">
        <v>1576</v>
      </c>
      <c r="D96">
        <v>1000</v>
      </c>
    </row>
    <row r="97" spans="1:4">
      <c r="A97" t="s">
        <v>513</v>
      </c>
      <c r="B97" t="s">
        <v>1632</v>
      </c>
      <c r="D97">
        <v>1000</v>
      </c>
    </row>
    <row r="98" spans="1:4">
      <c r="A98" t="s">
        <v>1516</v>
      </c>
      <c r="B98" t="s">
        <v>1569</v>
      </c>
      <c r="C98">
        <v>4183</v>
      </c>
      <c r="D98">
        <v>4096</v>
      </c>
    </row>
    <row r="99" spans="1:4">
      <c r="A99" t="s">
        <v>547</v>
      </c>
      <c r="B99" t="s">
        <v>548</v>
      </c>
      <c r="C99">
        <v>500</v>
      </c>
      <c r="D99">
        <v>500</v>
      </c>
    </row>
    <row r="100" spans="1:4">
      <c r="A100" t="s">
        <v>549</v>
      </c>
      <c r="B100" t="s">
        <v>550</v>
      </c>
      <c r="C100">
        <v>0</v>
      </c>
      <c r="D100">
        <v>0</v>
      </c>
    </row>
    <row r="101" spans="1:4">
      <c r="A101" t="s">
        <v>551</v>
      </c>
      <c r="B101" t="s">
        <v>552</v>
      </c>
      <c r="C101">
        <v>39</v>
      </c>
      <c r="D101">
        <v>40</v>
      </c>
    </row>
    <row r="102" spans="1:4">
      <c r="A102" t="s">
        <v>1452</v>
      </c>
      <c r="B102" t="s">
        <v>226</v>
      </c>
    </row>
    <row r="103" spans="1:4">
      <c r="A103" t="s">
        <v>1453</v>
      </c>
      <c r="B103" t="s">
        <v>227</v>
      </c>
    </row>
    <row r="104" spans="1:4">
      <c r="A104" t="s">
        <v>553</v>
      </c>
      <c r="B104" t="s">
        <v>1555</v>
      </c>
      <c r="C104">
        <v>963</v>
      </c>
      <c r="D104">
        <v>960</v>
      </c>
    </row>
    <row r="105" spans="1:4">
      <c r="A105" t="s">
        <v>554</v>
      </c>
      <c r="B105" t="s">
        <v>1556</v>
      </c>
      <c r="C105">
        <v>159</v>
      </c>
      <c r="D105">
        <v>160</v>
      </c>
    </row>
    <row r="106" spans="1:4">
      <c r="A106" t="s">
        <v>555</v>
      </c>
      <c r="B106" t="s">
        <v>327</v>
      </c>
      <c r="C106">
        <v>20</v>
      </c>
      <c r="D106">
        <v>20</v>
      </c>
    </row>
    <row r="107" spans="1:4">
      <c r="A107" t="s">
        <v>556</v>
      </c>
      <c r="B107" t="s">
        <v>1633</v>
      </c>
      <c r="C107">
        <v>131</v>
      </c>
      <c r="D107">
        <v>135</v>
      </c>
    </row>
    <row r="108" spans="1:4">
      <c r="A108" t="s">
        <v>557</v>
      </c>
      <c r="B108" t="s">
        <v>1557</v>
      </c>
      <c r="C108">
        <v>90</v>
      </c>
      <c r="D108">
        <v>90</v>
      </c>
    </row>
    <row r="109" spans="1:4">
      <c r="A109" t="s">
        <v>1498</v>
      </c>
      <c r="B109" t="s">
        <v>518</v>
      </c>
      <c r="C109">
        <v>0</v>
      </c>
      <c r="D109">
        <v>0</v>
      </c>
    </row>
    <row r="110" spans="1:4">
      <c r="A110" t="s">
        <v>1499</v>
      </c>
      <c r="B110" t="s">
        <v>519</v>
      </c>
    </row>
    <row r="111" spans="1:4">
      <c r="A111" t="s">
        <v>527</v>
      </c>
      <c r="B111" t="s">
        <v>1597</v>
      </c>
    </row>
    <row r="112" spans="1:4">
      <c r="A112" t="s">
        <v>528</v>
      </c>
      <c r="B112" t="s">
        <v>1577</v>
      </c>
    </row>
    <row r="113" spans="1:2">
      <c r="A113" t="s">
        <v>530</v>
      </c>
      <c r="B113" t="s">
        <v>531</v>
      </c>
    </row>
    <row r="114" spans="1:2">
      <c r="A114" t="s">
        <v>1509</v>
      </c>
      <c r="B114" t="s">
        <v>532</v>
      </c>
    </row>
    <row r="115" spans="1:2">
      <c r="A115" t="s">
        <v>533</v>
      </c>
      <c r="B115" t="s">
        <v>534</v>
      </c>
    </row>
    <row r="116" spans="1:2">
      <c r="A116" t="s">
        <v>538</v>
      </c>
      <c r="B116" t="s">
        <v>539</v>
      </c>
    </row>
    <row r="117" spans="1:2">
      <c r="A117" t="s">
        <v>1515</v>
      </c>
      <c r="B117" t="s">
        <v>540</v>
      </c>
    </row>
    <row r="118" spans="1:2">
      <c r="A118" t="s">
        <v>1501</v>
      </c>
      <c r="B118" t="s">
        <v>521</v>
      </c>
    </row>
    <row r="119" spans="1:2">
      <c r="A119" t="s">
        <v>1502</v>
      </c>
      <c r="B119" t="s">
        <v>522</v>
      </c>
    </row>
    <row r="120" spans="1:2">
      <c r="A120" t="s">
        <v>1503</v>
      </c>
      <c r="B120" t="s">
        <v>523</v>
      </c>
    </row>
    <row r="121" spans="1:2">
      <c r="A121" t="s">
        <v>1504</v>
      </c>
      <c r="B121" t="s">
        <v>524</v>
      </c>
    </row>
    <row r="122" spans="1:2">
      <c r="A122" t="s">
        <v>1505</v>
      </c>
      <c r="B122" t="s">
        <v>525</v>
      </c>
    </row>
    <row r="123" spans="1:2">
      <c r="A123" t="s">
        <v>1506</v>
      </c>
      <c r="B123" t="s">
        <v>1598</v>
      </c>
    </row>
    <row r="124" spans="1:2">
      <c r="A124" t="s">
        <v>1507</v>
      </c>
      <c r="B124" t="s">
        <v>526</v>
      </c>
    </row>
    <row r="125" spans="1:2">
      <c r="A125" t="s">
        <v>1508</v>
      </c>
      <c r="B125" t="s">
        <v>529</v>
      </c>
    </row>
    <row r="126" spans="1:2">
      <c r="A126" t="s">
        <v>1510</v>
      </c>
      <c r="B126" t="s">
        <v>1583</v>
      </c>
    </row>
    <row r="127" spans="1:2">
      <c r="A127" t="s">
        <v>1511</v>
      </c>
      <c r="B127" t="s">
        <v>535</v>
      </c>
    </row>
    <row r="128" spans="1:2">
      <c r="A128" t="s">
        <v>1512</v>
      </c>
      <c r="B128" t="s">
        <v>1584</v>
      </c>
    </row>
    <row r="129" spans="1:4">
      <c r="A129" t="s">
        <v>1513</v>
      </c>
      <c r="B129" t="s">
        <v>536</v>
      </c>
    </row>
    <row r="130" spans="1:4">
      <c r="A130" t="s">
        <v>1514</v>
      </c>
      <c r="B130" t="s">
        <v>537</v>
      </c>
    </row>
    <row r="131" spans="1:4">
      <c r="A131" t="s">
        <v>1517</v>
      </c>
      <c r="B131" t="s">
        <v>1616</v>
      </c>
      <c r="C131">
        <v>1654</v>
      </c>
      <c r="D131">
        <v>1660</v>
      </c>
    </row>
    <row r="132" spans="1:4">
      <c r="A132" t="s">
        <v>562</v>
      </c>
      <c r="B132" t="s">
        <v>218</v>
      </c>
    </row>
    <row r="133" spans="1:4">
      <c r="A133" t="s">
        <v>563</v>
      </c>
      <c r="B133" t="s">
        <v>219</v>
      </c>
    </row>
    <row r="134" spans="1:4">
      <c r="A134" t="s">
        <v>1451</v>
      </c>
      <c r="B134" t="s">
        <v>220</v>
      </c>
    </row>
    <row r="135" spans="1:4">
      <c r="A135" t="s">
        <v>564</v>
      </c>
      <c r="B135" t="s">
        <v>221</v>
      </c>
    </row>
    <row r="136" spans="1:4">
      <c r="A136" t="s">
        <v>1518</v>
      </c>
      <c r="B136" t="s">
        <v>1706</v>
      </c>
      <c r="C136">
        <v>3279</v>
      </c>
      <c r="D136">
        <v>3300</v>
      </c>
    </row>
    <row r="137" spans="1:4">
      <c r="A137" t="s">
        <v>1519</v>
      </c>
      <c r="B137" t="s">
        <v>566</v>
      </c>
      <c r="C137">
        <v>469</v>
      </c>
      <c r="D137">
        <v>470</v>
      </c>
    </row>
    <row r="138" spans="1:4">
      <c r="A138" t="s">
        <v>459</v>
      </c>
      <c r="B138" t="s">
        <v>460</v>
      </c>
    </row>
    <row r="139" spans="1:4">
      <c r="A139" t="s">
        <v>461</v>
      </c>
      <c r="B139" t="s">
        <v>462</v>
      </c>
    </row>
    <row r="140" spans="1:4">
      <c r="A140" t="s">
        <v>463</v>
      </c>
      <c r="B140" t="s">
        <v>464</v>
      </c>
      <c r="C140">
        <v>6480</v>
      </c>
      <c r="D140">
        <v>6500</v>
      </c>
    </row>
    <row r="141" spans="1:4">
      <c r="A141" t="s">
        <v>465</v>
      </c>
      <c r="B141" t="s">
        <v>466</v>
      </c>
      <c r="C141">
        <v>3659</v>
      </c>
      <c r="D141">
        <v>3660</v>
      </c>
    </row>
    <row r="142" spans="1:4">
      <c r="A142" t="s">
        <v>468</v>
      </c>
      <c r="B142" t="s">
        <v>1634</v>
      </c>
      <c r="C142">
        <v>80</v>
      </c>
      <c r="D142">
        <v>80</v>
      </c>
    </row>
    <row r="143" spans="1:4">
      <c r="A143" t="s">
        <v>469</v>
      </c>
      <c r="B143" t="s">
        <v>1570</v>
      </c>
      <c r="C143">
        <v>1</v>
      </c>
      <c r="D143">
        <v>3</v>
      </c>
    </row>
    <row r="144" spans="1:4">
      <c r="A144" t="s">
        <v>1500</v>
      </c>
      <c r="B144" t="s">
        <v>1635</v>
      </c>
    </row>
    <row r="145" spans="1:4">
      <c r="A145" t="s">
        <v>196</v>
      </c>
      <c r="B145" t="s">
        <v>1354</v>
      </c>
      <c r="C145">
        <v>2</v>
      </c>
      <c r="D145">
        <v>105</v>
      </c>
    </row>
    <row r="146" spans="1:4">
      <c r="A146" t="s">
        <v>478</v>
      </c>
      <c r="B146" t="s">
        <v>479</v>
      </c>
      <c r="D146">
        <v>110</v>
      </c>
    </row>
    <row r="147" spans="1:4">
      <c r="A147" t="s">
        <v>482</v>
      </c>
      <c r="B147" t="s">
        <v>1676</v>
      </c>
      <c r="D147">
        <v>100</v>
      </c>
    </row>
    <row r="148" spans="1:4">
      <c r="A148" t="s">
        <v>301</v>
      </c>
      <c r="B148" t="s">
        <v>1395</v>
      </c>
      <c r="D148">
        <v>115</v>
      </c>
    </row>
    <row r="149" spans="1:4">
      <c r="A149" t="s">
        <v>1491</v>
      </c>
      <c r="B149" t="s">
        <v>1677</v>
      </c>
      <c r="D149">
        <v>100</v>
      </c>
    </row>
    <row r="150" spans="1:4">
      <c r="A150" t="s">
        <v>1492</v>
      </c>
      <c r="B150" t="s">
        <v>483</v>
      </c>
      <c r="D150">
        <v>100</v>
      </c>
    </row>
    <row r="151" spans="1:4">
      <c r="A151" t="s">
        <v>1477</v>
      </c>
      <c r="B151" t="s">
        <v>302</v>
      </c>
      <c r="D151">
        <v>100</v>
      </c>
    </row>
    <row r="152" spans="1:4">
      <c r="A152" t="s">
        <v>1493</v>
      </c>
      <c r="B152" t="s">
        <v>1678</v>
      </c>
      <c r="D152">
        <v>100</v>
      </c>
    </row>
    <row r="153" spans="1:4">
      <c r="A153" t="s">
        <v>1494</v>
      </c>
      <c r="B153" t="s">
        <v>1679</v>
      </c>
      <c r="D153">
        <v>100</v>
      </c>
    </row>
    <row r="154" spans="1:4">
      <c r="A154" t="s">
        <v>1495</v>
      </c>
      <c r="B154" t="s">
        <v>484</v>
      </c>
    </row>
    <row r="155" spans="1:4">
      <c r="A155" t="s">
        <v>480</v>
      </c>
      <c r="B155" t="s">
        <v>481</v>
      </c>
      <c r="C155">
        <v>5</v>
      </c>
      <c r="D155">
        <v>110</v>
      </c>
    </row>
    <row r="156" spans="1:4">
      <c r="A156" t="s">
        <v>1461</v>
      </c>
      <c r="B156" t="s">
        <v>1680</v>
      </c>
    </row>
    <row r="157" spans="1:4">
      <c r="A157" t="s">
        <v>1438</v>
      </c>
      <c r="B157" t="s">
        <v>191</v>
      </c>
    </row>
    <row r="158" spans="1:4">
      <c r="A158" t="s">
        <v>1486</v>
      </c>
      <c r="B158" t="s">
        <v>1578</v>
      </c>
    </row>
    <row r="159" spans="1:4">
      <c r="A159" t="s">
        <v>1487</v>
      </c>
      <c r="B159" t="s">
        <v>470</v>
      </c>
    </row>
    <row r="160" spans="1:4">
      <c r="A160" t="s">
        <v>1463</v>
      </c>
      <c r="B160" t="s">
        <v>1707</v>
      </c>
      <c r="D160">
        <v>1276</v>
      </c>
    </row>
    <row r="161" spans="1:4">
      <c r="A161" t="s">
        <v>571</v>
      </c>
      <c r="B161" t="s">
        <v>595</v>
      </c>
      <c r="C161">
        <v>2266</v>
      </c>
      <c r="D161">
        <v>3922</v>
      </c>
    </row>
    <row r="162" spans="1:4">
      <c r="A162" t="s">
        <v>596</v>
      </c>
      <c r="B162" t="s">
        <v>597</v>
      </c>
      <c r="C162">
        <v>206</v>
      </c>
      <c r="D162">
        <v>210</v>
      </c>
    </row>
    <row r="163" spans="1:4">
      <c r="A163" t="s">
        <v>570</v>
      </c>
      <c r="B163" t="s">
        <v>1708</v>
      </c>
      <c r="C163">
        <v>400</v>
      </c>
      <c r="D163">
        <v>675</v>
      </c>
    </row>
    <row r="164" spans="1:4">
      <c r="A164" t="s">
        <v>569</v>
      </c>
      <c r="B164" t="s">
        <v>1579</v>
      </c>
      <c r="C164">
        <v>24</v>
      </c>
      <c r="D164">
        <v>203</v>
      </c>
    </row>
    <row r="165" spans="1:4">
      <c r="A165" t="s">
        <v>1520</v>
      </c>
      <c r="B165" t="s">
        <v>1636</v>
      </c>
      <c r="D165">
        <v>456</v>
      </c>
    </row>
    <row r="166" spans="1:4">
      <c r="A166" t="s">
        <v>1521</v>
      </c>
      <c r="B166" t="s">
        <v>1828</v>
      </c>
      <c r="D166">
        <v>230</v>
      </c>
    </row>
    <row r="167" spans="1:4">
      <c r="A167" t="s">
        <v>1522</v>
      </c>
      <c r="B167" t="s">
        <v>1580</v>
      </c>
      <c r="D167">
        <v>223</v>
      </c>
    </row>
    <row r="168" spans="1:4">
      <c r="A168" t="s">
        <v>583</v>
      </c>
      <c r="B168" t="s">
        <v>584</v>
      </c>
      <c r="C168">
        <v>2164</v>
      </c>
      <c r="D168">
        <v>1140</v>
      </c>
    </row>
    <row r="169" spans="1:4">
      <c r="A169" t="s">
        <v>585</v>
      </c>
      <c r="B169" t="s">
        <v>586</v>
      </c>
      <c r="C169">
        <v>241</v>
      </c>
      <c r="D169">
        <v>3380</v>
      </c>
    </row>
    <row r="170" spans="1:4">
      <c r="A170" t="s">
        <v>587</v>
      </c>
      <c r="B170" t="s">
        <v>588</v>
      </c>
      <c r="C170">
        <v>213</v>
      </c>
      <c r="D170">
        <v>213</v>
      </c>
    </row>
    <row r="171" spans="1:4">
      <c r="A171" t="s">
        <v>589</v>
      </c>
      <c r="B171" t="s">
        <v>590</v>
      </c>
    </row>
    <row r="172" spans="1:4">
      <c r="A172" t="s">
        <v>591</v>
      </c>
      <c r="B172" t="s">
        <v>1637</v>
      </c>
    </row>
    <row r="173" spans="1:4">
      <c r="A173" t="s">
        <v>592</v>
      </c>
      <c r="B173" t="s">
        <v>1571</v>
      </c>
    </row>
    <row r="174" spans="1:4">
      <c r="A174" t="s">
        <v>574</v>
      </c>
      <c r="B174" t="s">
        <v>575</v>
      </c>
      <c r="C174">
        <v>2284</v>
      </c>
      <c r="D174">
        <v>4054</v>
      </c>
    </row>
    <row r="175" spans="1:4">
      <c r="A175" t="s">
        <v>581</v>
      </c>
      <c r="B175" t="s">
        <v>582</v>
      </c>
      <c r="C175">
        <v>289</v>
      </c>
      <c r="D175">
        <v>636</v>
      </c>
    </row>
    <row r="176" spans="1:4">
      <c r="A176" t="s">
        <v>577</v>
      </c>
      <c r="B176" t="s">
        <v>578</v>
      </c>
      <c r="C176">
        <v>1660</v>
      </c>
      <c r="D176">
        <v>860</v>
      </c>
    </row>
    <row r="177" spans="1:4">
      <c r="A177" t="s">
        <v>579</v>
      </c>
      <c r="B177" t="s">
        <v>1638</v>
      </c>
      <c r="D177">
        <v>1607</v>
      </c>
    </row>
    <row r="178" spans="1:4">
      <c r="A178" t="s">
        <v>603</v>
      </c>
      <c r="B178" t="s">
        <v>604</v>
      </c>
      <c r="C178">
        <v>6</v>
      </c>
      <c r="D178">
        <v>10</v>
      </c>
    </row>
    <row r="179" spans="1:4">
      <c r="A179" t="s">
        <v>732</v>
      </c>
      <c r="B179" t="s">
        <v>733</v>
      </c>
      <c r="C179">
        <v>213</v>
      </c>
      <c r="D179">
        <v>215</v>
      </c>
    </row>
    <row r="180" spans="1:4">
      <c r="A180" t="s">
        <v>605</v>
      </c>
      <c r="B180" t="s">
        <v>606</v>
      </c>
      <c r="C180">
        <v>136</v>
      </c>
      <c r="D180">
        <v>140</v>
      </c>
    </row>
    <row r="181" spans="1:4">
      <c r="A181" t="s">
        <v>607</v>
      </c>
      <c r="B181" t="s">
        <v>608</v>
      </c>
      <c r="D181">
        <v>3</v>
      </c>
    </row>
    <row r="182" spans="1:4">
      <c r="A182" t="s">
        <v>609</v>
      </c>
      <c r="B182" t="s">
        <v>610</v>
      </c>
      <c r="C182">
        <v>7</v>
      </c>
      <c r="D182">
        <v>10</v>
      </c>
    </row>
    <row r="183" spans="1:4">
      <c r="A183" t="s">
        <v>611</v>
      </c>
      <c r="B183" t="s">
        <v>612</v>
      </c>
      <c r="C183">
        <v>2</v>
      </c>
      <c r="D183">
        <v>4</v>
      </c>
    </row>
    <row r="184" spans="1:4">
      <c r="A184" t="s">
        <v>613</v>
      </c>
      <c r="B184" t="s">
        <v>614</v>
      </c>
      <c r="C184">
        <v>3</v>
      </c>
      <c r="D184">
        <v>4</v>
      </c>
    </row>
    <row r="185" spans="1:4">
      <c r="A185" t="s">
        <v>615</v>
      </c>
      <c r="B185" t="s">
        <v>616</v>
      </c>
      <c r="D185">
        <v>2</v>
      </c>
    </row>
    <row r="186" spans="1:4">
      <c r="A186" t="s">
        <v>617</v>
      </c>
      <c r="B186" t="s">
        <v>618</v>
      </c>
      <c r="C186">
        <v>2</v>
      </c>
      <c r="D186">
        <v>2</v>
      </c>
    </row>
    <row r="187" spans="1:4">
      <c r="A187" t="s">
        <v>619</v>
      </c>
      <c r="B187" t="s">
        <v>620</v>
      </c>
    </row>
    <row r="188" spans="1:4">
      <c r="A188" t="s">
        <v>621</v>
      </c>
      <c r="B188" t="s">
        <v>622</v>
      </c>
    </row>
    <row r="189" spans="1:4">
      <c r="A189" t="s">
        <v>623</v>
      </c>
      <c r="B189" t="s">
        <v>624</v>
      </c>
    </row>
    <row r="190" spans="1:4">
      <c r="A190" t="s">
        <v>625</v>
      </c>
      <c r="B190" t="s">
        <v>626</v>
      </c>
    </row>
    <row r="191" spans="1:4">
      <c r="A191" t="s">
        <v>627</v>
      </c>
      <c r="B191" t="s">
        <v>628</v>
      </c>
      <c r="C191">
        <v>7</v>
      </c>
      <c r="D191">
        <v>8</v>
      </c>
    </row>
    <row r="192" spans="1:4">
      <c r="A192" t="s">
        <v>629</v>
      </c>
      <c r="B192" t="s">
        <v>630</v>
      </c>
      <c r="C192">
        <v>18</v>
      </c>
      <c r="D192">
        <v>20</v>
      </c>
    </row>
    <row r="193" spans="1:4">
      <c r="A193" t="s">
        <v>631</v>
      </c>
      <c r="B193" t="s">
        <v>1709</v>
      </c>
    </row>
    <row r="194" spans="1:4">
      <c r="A194" t="s">
        <v>730</v>
      </c>
      <c r="B194" t="s">
        <v>731</v>
      </c>
    </row>
    <row r="195" spans="1:4">
      <c r="A195" t="s">
        <v>632</v>
      </c>
      <c r="B195" t="s">
        <v>633</v>
      </c>
      <c r="C195">
        <v>62</v>
      </c>
      <c r="D195">
        <v>65</v>
      </c>
    </row>
    <row r="196" spans="1:4">
      <c r="A196" t="s">
        <v>634</v>
      </c>
      <c r="B196" t="s">
        <v>635</v>
      </c>
      <c r="C196">
        <v>85</v>
      </c>
      <c r="D196">
        <v>85</v>
      </c>
    </row>
    <row r="197" spans="1:4">
      <c r="A197" t="s">
        <v>636</v>
      </c>
      <c r="B197" t="s">
        <v>637</v>
      </c>
      <c r="C197">
        <v>158</v>
      </c>
      <c r="D197">
        <v>160</v>
      </c>
    </row>
    <row r="198" spans="1:4">
      <c r="A198" t="s">
        <v>638</v>
      </c>
      <c r="B198" t="s">
        <v>639</v>
      </c>
      <c r="C198">
        <v>427</v>
      </c>
      <c r="D198">
        <v>430</v>
      </c>
    </row>
    <row r="199" spans="1:4">
      <c r="A199" t="s">
        <v>640</v>
      </c>
      <c r="B199" t="s">
        <v>641</v>
      </c>
      <c r="C199">
        <v>63</v>
      </c>
      <c r="D199">
        <v>65</v>
      </c>
    </row>
    <row r="200" spans="1:4">
      <c r="A200" t="s">
        <v>642</v>
      </c>
      <c r="B200" t="s">
        <v>643</v>
      </c>
      <c r="C200">
        <v>67</v>
      </c>
      <c r="D200">
        <v>70</v>
      </c>
    </row>
    <row r="201" spans="1:4">
      <c r="A201" t="s">
        <v>644</v>
      </c>
      <c r="B201" t="s">
        <v>645</v>
      </c>
      <c r="C201">
        <v>11</v>
      </c>
      <c r="D201">
        <v>12</v>
      </c>
    </row>
    <row r="202" spans="1:4">
      <c r="A202" t="s">
        <v>646</v>
      </c>
      <c r="B202" t="s">
        <v>647</v>
      </c>
    </row>
    <row r="203" spans="1:4">
      <c r="A203" t="s">
        <v>648</v>
      </c>
      <c r="B203" t="s">
        <v>649</v>
      </c>
    </row>
    <row r="204" spans="1:4">
      <c r="A204" t="s">
        <v>650</v>
      </c>
      <c r="B204" t="s">
        <v>651</v>
      </c>
    </row>
    <row r="205" spans="1:4">
      <c r="A205" t="s">
        <v>652</v>
      </c>
      <c r="B205" t="s">
        <v>653</v>
      </c>
      <c r="C205">
        <v>2</v>
      </c>
      <c r="D205">
        <v>5</v>
      </c>
    </row>
    <row r="206" spans="1:4">
      <c r="A206" t="s">
        <v>764</v>
      </c>
      <c r="B206" t="s">
        <v>765</v>
      </c>
      <c r="C206">
        <v>53</v>
      </c>
      <c r="D206">
        <v>55</v>
      </c>
    </row>
    <row r="207" spans="1:4">
      <c r="A207" t="s">
        <v>766</v>
      </c>
      <c r="B207" t="s">
        <v>767</v>
      </c>
      <c r="C207">
        <v>222</v>
      </c>
      <c r="D207">
        <v>225</v>
      </c>
    </row>
    <row r="208" spans="1:4">
      <c r="A208" t="s">
        <v>768</v>
      </c>
      <c r="B208" t="s">
        <v>769</v>
      </c>
    </row>
    <row r="209" spans="1:4">
      <c r="A209" t="s">
        <v>770</v>
      </c>
      <c r="B209" t="s">
        <v>771</v>
      </c>
    </row>
    <row r="210" spans="1:4">
      <c r="A210" t="s">
        <v>772</v>
      </c>
      <c r="B210" t="s">
        <v>773</v>
      </c>
    </row>
    <row r="211" spans="1:4">
      <c r="A211" t="s">
        <v>774</v>
      </c>
      <c r="B211" t="s">
        <v>1617</v>
      </c>
    </row>
    <row r="212" spans="1:4">
      <c r="A212" t="s">
        <v>775</v>
      </c>
      <c r="B212" t="s">
        <v>776</v>
      </c>
    </row>
    <row r="213" spans="1:4">
      <c r="A213" t="s">
        <v>663</v>
      </c>
      <c r="B213" t="s">
        <v>664</v>
      </c>
    </row>
    <row r="214" spans="1:4">
      <c r="A214" t="s">
        <v>680</v>
      </c>
      <c r="B214" t="s">
        <v>681</v>
      </c>
      <c r="C214">
        <v>224</v>
      </c>
      <c r="D214">
        <v>225</v>
      </c>
    </row>
    <row r="215" spans="1:4">
      <c r="A215" t="s">
        <v>682</v>
      </c>
      <c r="B215" t="s">
        <v>683</v>
      </c>
      <c r="C215">
        <v>38</v>
      </c>
      <c r="D215">
        <v>40</v>
      </c>
    </row>
    <row r="216" spans="1:4">
      <c r="A216" t="s">
        <v>734</v>
      </c>
      <c r="B216" t="s">
        <v>735</v>
      </c>
      <c r="C216">
        <v>299</v>
      </c>
      <c r="D216">
        <v>300</v>
      </c>
    </row>
    <row r="217" spans="1:4">
      <c r="A217" t="s">
        <v>665</v>
      </c>
      <c r="B217" t="s">
        <v>666</v>
      </c>
    </row>
    <row r="218" spans="1:4">
      <c r="A218" t="s">
        <v>667</v>
      </c>
      <c r="B218" t="s">
        <v>668</v>
      </c>
    </row>
    <row r="219" spans="1:4">
      <c r="A219" t="s">
        <v>669</v>
      </c>
      <c r="B219" t="s">
        <v>670</v>
      </c>
    </row>
    <row r="220" spans="1:4">
      <c r="A220" t="s">
        <v>671</v>
      </c>
      <c r="B220" t="s">
        <v>672</v>
      </c>
    </row>
    <row r="221" spans="1:4">
      <c r="A221" t="s">
        <v>673</v>
      </c>
      <c r="B221" t="s">
        <v>674</v>
      </c>
    </row>
    <row r="222" spans="1:4">
      <c r="A222" t="s">
        <v>675</v>
      </c>
      <c r="B222" t="s">
        <v>676</v>
      </c>
    </row>
    <row r="223" spans="1:4">
      <c r="A223" t="s">
        <v>677</v>
      </c>
      <c r="B223" t="s">
        <v>678</v>
      </c>
    </row>
    <row r="224" spans="1:4">
      <c r="A224" t="s">
        <v>736</v>
      </c>
      <c r="B224" t="s">
        <v>737</v>
      </c>
      <c r="C224">
        <v>14</v>
      </c>
      <c r="D224">
        <v>15</v>
      </c>
    </row>
    <row r="225" spans="1:4">
      <c r="A225" t="s">
        <v>738</v>
      </c>
      <c r="B225" t="s">
        <v>739</v>
      </c>
      <c r="C225">
        <v>6</v>
      </c>
      <c r="D225">
        <v>8</v>
      </c>
    </row>
    <row r="226" spans="1:4">
      <c r="A226" t="s">
        <v>740</v>
      </c>
      <c r="B226" t="s">
        <v>741</v>
      </c>
      <c r="C226">
        <v>14</v>
      </c>
      <c r="D226">
        <v>15</v>
      </c>
    </row>
    <row r="227" spans="1:4">
      <c r="A227" t="s">
        <v>742</v>
      </c>
      <c r="B227" t="s">
        <v>1710</v>
      </c>
    </row>
    <row r="228" spans="1:4">
      <c r="A228" t="s">
        <v>689</v>
      </c>
      <c r="B228" t="s">
        <v>690</v>
      </c>
      <c r="C228">
        <v>698</v>
      </c>
      <c r="D228">
        <v>700</v>
      </c>
    </row>
    <row r="229" spans="1:4">
      <c r="A229" t="s">
        <v>691</v>
      </c>
      <c r="B229" t="s">
        <v>692</v>
      </c>
      <c r="C229">
        <v>15</v>
      </c>
      <c r="D229">
        <v>15</v>
      </c>
    </row>
    <row r="230" spans="1:4">
      <c r="A230" t="s">
        <v>693</v>
      </c>
      <c r="B230" t="s">
        <v>1711</v>
      </c>
    </row>
    <row r="231" spans="1:4">
      <c r="A231" t="s">
        <v>694</v>
      </c>
      <c r="B231" t="s">
        <v>1712</v>
      </c>
    </row>
    <row r="232" spans="1:4">
      <c r="A232" t="s">
        <v>695</v>
      </c>
      <c r="B232" t="s">
        <v>1713</v>
      </c>
    </row>
    <row r="233" spans="1:4">
      <c r="A233" t="s">
        <v>696</v>
      </c>
      <c r="B233" t="s">
        <v>1714</v>
      </c>
    </row>
    <row r="234" spans="1:4">
      <c r="A234" t="s">
        <v>697</v>
      </c>
      <c r="B234" t="s">
        <v>1581</v>
      </c>
      <c r="C234">
        <v>26</v>
      </c>
      <c r="D234">
        <v>30</v>
      </c>
    </row>
    <row r="235" spans="1:4">
      <c r="A235" t="s">
        <v>743</v>
      </c>
      <c r="B235" t="s">
        <v>744</v>
      </c>
    </row>
    <row r="236" spans="1:4">
      <c r="A236" t="s">
        <v>745</v>
      </c>
      <c r="B236" t="s">
        <v>746</v>
      </c>
    </row>
    <row r="237" spans="1:4">
      <c r="A237" t="s">
        <v>747</v>
      </c>
      <c r="B237" t="s">
        <v>1715</v>
      </c>
    </row>
    <row r="238" spans="1:4">
      <c r="A238" t="s">
        <v>748</v>
      </c>
      <c r="B238" t="s">
        <v>749</v>
      </c>
    </row>
    <row r="239" spans="1:4">
      <c r="A239" t="s">
        <v>750</v>
      </c>
      <c r="B239" t="s">
        <v>1716</v>
      </c>
    </row>
    <row r="240" spans="1:4">
      <c r="A240" t="s">
        <v>698</v>
      </c>
      <c r="B240" t="s">
        <v>1639</v>
      </c>
      <c r="C240">
        <v>4</v>
      </c>
      <c r="D240">
        <v>5</v>
      </c>
    </row>
    <row r="241" spans="1:4">
      <c r="A241" t="s">
        <v>1488</v>
      </c>
      <c r="B241" t="s">
        <v>1599</v>
      </c>
    </row>
    <row r="242" spans="1:4">
      <c r="A242" t="s">
        <v>1489</v>
      </c>
      <c r="B242" t="s">
        <v>473</v>
      </c>
    </row>
    <row r="243" spans="1:4">
      <c r="A243" t="s">
        <v>1490</v>
      </c>
      <c r="B243" t="s">
        <v>474</v>
      </c>
    </row>
    <row r="244" spans="1:4">
      <c r="A244" t="s">
        <v>725</v>
      </c>
      <c r="B244" t="s">
        <v>726</v>
      </c>
      <c r="C244">
        <v>463</v>
      </c>
      <c r="D244">
        <v>465</v>
      </c>
    </row>
    <row r="245" spans="1:4">
      <c r="A245" t="s">
        <v>727</v>
      </c>
      <c r="B245" t="s">
        <v>728</v>
      </c>
      <c r="C245">
        <v>453</v>
      </c>
      <c r="D245">
        <v>455</v>
      </c>
    </row>
    <row r="246" spans="1:4">
      <c r="A246" t="s">
        <v>751</v>
      </c>
      <c r="B246" t="s">
        <v>752</v>
      </c>
    </row>
    <row r="247" spans="1:4">
      <c r="A247" t="s">
        <v>598</v>
      </c>
      <c r="B247" t="s">
        <v>599</v>
      </c>
    </row>
    <row r="248" spans="1:4">
      <c r="A248" t="s">
        <v>600</v>
      </c>
      <c r="B248" t="s">
        <v>601</v>
      </c>
    </row>
    <row r="249" spans="1:4">
      <c r="A249" t="s">
        <v>1528</v>
      </c>
      <c r="B249" t="s">
        <v>1585</v>
      </c>
    </row>
    <row r="250" spans="1:4">
      <c r="A250" t="s">
        <v>654</v>
      </c>
      <c r="B250" t="s">
        <v>655</v>
      </c>
      <c r="C250">
        <v>12</v>
      </c>
      <c r="D250">
        <v>15</v>
      </c>
    </row>
    <row r="251" spans="1:4">
      <c r="A251" t="s">
        <v>753</v>
      </c>
      <c r="B251" t="s">
        <v>754</v>
      </c>
    </row>
    <row r="252" spans="1:4">
      <c r="A252" t="s">
        <v>656</v>
      </c>
      <c r="B252" t="s">
        <v>657</v>
      </c>
    </row>
    <row r="253" spans="1:4">
      <c r="A253" t="s">
        <v>658</v>
      </c>
      <c r="B253" t="s">
        <v>659</v>
      </c>
    </row>
    <row r="254" spans="1:4">
      <c r="A254" t="s">
        <v>660</v>
      </c>
      <c r="B254" t="s">
        <v>661</v>
      </c>
    </row>
    <row r="255" spans="1:4">
      <c r="A255" t="s">
        <v>1525</v>
      </c>
      <c r="B255" t="s">
        <v>755</v>
      </c>
    </row>
    <row r="256" spans="1:4">
      <c r="A256" t="s">
        <v>1529</v>
      </c>
      <c r="B256" t="s">
        <v>1339</v>
      </c>
    </row>
    <row r="257" spans="1:4">
      <c r="A257" t="s">
        <v>1530</v>
      </c>
      <c r="B257" t="s">
        <v>1586</v>
      </c>
    </row>
    <row r="258" spans="1:4">
      <c r="A258" t="s">
        <v>684</v>
      </c>
      <c r="B258" t="s">
        <v>685</v>
      </c>
    </row>
    <row r="259" spans="1:4">
      <c r="A259" t="s">
        <v>699</v>
      </c>
      <c r="B259" t="s">
        <v>700</v>
      </c>
    </row>
    <row r="260" spans="1:4">
      <c r="A260" t="s">
        <v>686</v>
      </c>
      <c r="B260" t="s">
        <v>687</v>
      </c>
    </row>
    <row r="261" spans="1:4">
      <c r="A261" t="s">
        <v>701</v>
      </c>
      <c r="B261" t="s">
        <v>702</v>
      </c>
      <c r="C261">
        <v>6</v>
      </c>
      <c r="D261">
        <v>10</v>
      </c>
    </row>
    <row r="262" spans="1:4">
      <c r="A262" t="s">
        <v>703</v>
      </c>
      <c r="B262" t="s">
        <v>704</v>
      </c>
    </row>
    <row r="263" spans="1:4">
      <c r="A263" t="s">
        <v>705</v>
      </c>
      <c r="B263" t="s">
        <v>706</v>
      </c>
    </row>
    <row r="264" spans="1:4">
      <c r="A264" t="s">
        <v>707</v>
      </c>
      <c r="B264" t="s">
        <v>1640</v>
      </c>
    </row>
    <row r="265" spans="1:4">
      <c r="A265" t="s">
        <v>708</v>
      </c>
      <c r="B265" t="s">
        <v>709</v>
      </c>
    </row>
    <row r="266" spans="1:4">
      <c r="A266" t="s">
        <v>710</v>
      </c>
      <c r="B266" t="s">
        <v>711</v>
      </c>
    </row>
    <row r="267" spans="1:4">
      <c r="A267" t="s">
        <v>712</v>
      </c>
      <c r="B267" t="s">
        <v>713</v>
      </c>
    </row>
    <row r="268" spans="1:4">
      <c r="A268" t="s">
        <v>714</v>
      </c>
      <c r="B268" t="s">
        <v>715</v>
      </c>
    </row>
    <row r="269" spans="1:4">
      <c r="A269" t="s">
        <v>716</v>
      </c>
      <c r="B269" t="s">
        <v>1717</v>
      </c>
    </row>
    <row r="270" spans="1:4">
      <c r="A270" t="s">
        <v>717</v>
      </c>
      <c r="B270" t="s">
        <v>1641</v>
      </c>
    </row>
    <row r="271" spans="1:4">
      <c r="A271" t="s">
        <v>718</v>
      </c>
      <c r="B271" t="s">
        <v>1681</v>
      </c>
    </row>
    <row r="272" spans="1:4">
      <c r="A272" t="s">
        <v>719</v>
      </c>
      <c r="B272" t="s">
        <v>1682</v>
      </c>
    </row>
    <row r="273" spans="1:2">
      <c r="A273" t="s">
        <v>720</v>
      </c>
      <c r="B273" t="s">
        <v>721</v>
      </c>
    </row>
    <row r="274" spans="1:2">
      <c r="A274" t="s">
        <v>722</v>
      </c>
      <c r="B274" t="s">
        <v>1642</v>
      </c>
    </row>
    <row r="275" spans="1:2">
      <c r="A275" t="s">
        <v>756</v>
      </c>
      <c r="B275" t="s">
        <v>757</v>
      </c>
    </row>
    <row r="276" spans="1:2">
      <c r="A276" t="s">
        <v>1562</v>
      </c>
      <c r="B276" t="s">
        <v>1340</v>
      </c>
    </row>
    <row r="277" spans="1:2">
      <c r="A277" t="s">
        <v>1531</v>
      </c>
      <c r="B277" t="s">
        <v>1341</v>
      </c>
    </row>
    <row r="278" spans="1:2">
      <c r="A278" t="s">
        <v>1526</v>
      </c>
      <c r="B278" t="s">
        <v>1343</v>
      </c>
    </row>
    <row r="279" spans="1:2">
      <c r="A279" t="s">
        <v>1527</v>
      </c>
      <c r="B279" t="s">
        <v>1344</v>
      </c>
    </row>
    <row r="280" spans="1:2">
      <c r="A280" t="s">
        <v>1532</v>
      </c>
      <c r="B280" t="s">
        <v>1345</v>
      </c>
    </row>
    <row r="281" spans="1:2">
      <c r="A281" t="s">
        <v>723</v>
      </c>
      <c r="B281" t="s">
        <v>1643</v>
      </c>
    </row>
    <row r="282" spans="1:2">
      <c r="A282" t="s">
        <v>1533</v>
      </c>
      <c r="B282" t="s">
        <v>1683</v>
      </c>
    </row>
    <row r="283" spans="1:2">
      <c r="A283" t="s">
        <v>759</v>
      </c>
      <c r="B283" t="s">
        <v>760</v>
      </c>
    </row>
    <row r="284" spans="1:2">
      <c r="A284" t="s">
        <v>761</v>
      </c>
      <c r="B284" t="s">
        <v>762</v>
      </c>
    </row>
    <row r="285" spans="1:2">
      <c r="A285" t="s">
        <v>1534</v>
      </c>
      <c r="B285" t="s">
        <v>1342</v>
      </c>
    </row>
    <row r="286" spans="1:2">
      <c r="A286" t="s">
        <v>1535</v>
      </c>
      <c r="B286" t="s">
        <v>1346</v>
      </c>
    </row>
    <row r="287" spans="1:2">
      <c r="A287" t="s">
        <v>1536</v>
      </c>
      <c r="B287" t="s">
        <v>1644</v>
      </c>
    </row>
    <row r="288" spans="1:2">
      <c r="A288" t="s">
        <v>1537</v>
      </c>
      <c r="B288" t="s">
        <v>1759</v>
      </c>
    </row>
    <row r="289" spans="1:4">
      <c r="A289" t="s">
        <v>1538</v>
      </c>
      <c r="B289" t="s">
        <v>1347</v>
      </c>
    </row>
    <row r="290" spans="1:4">
      <c r="A290" t="s">
        <v>1539</v>
      </c>
      <c r="B290" t="s">
        <v>1348</v>
      </c>
    </row>
    <row r="291" spans="1:4">
      <c r="A291" t="s">
        <v>1540</v>
      </c>
      <c r="B291" t="s">
        <v>1349</v>
      </c>
    </row>
    <row r="292" spans="1:4">
      <c r="A292" t="s">
        <v>1541</v>
      </c>
      <c r="B292" t="s">
        <v>1350</v>
      </c>
    </row>
    <row r="293" spans="1:4">
      <c r="A293" t="s">
        <v>1542</v>
      </c>
      <c r="B293" t="s">
        <v>1760</v>
      </c>
    </row>
    <row r="294" spans="1:4">
      <c r="A294" t="s">
        <v>1543</v>
      </c>
      <c r="B294" t="s">
        <v>1351</v>
      </c>
    </row>
    <row r="295" spans="1:4">
      <c r="A295" t="s">
        <v>1544</v>
      </c>
      <c r="B295" t="s">
        <v>1761</v>
      </c>
    </row>
    <row r="296" spans="1:4">
      <c r="A296" t="s">
        <v>1545</v>
      </c>
      <c r="B296" t="s">
        <v>1684</v>
      </c>
    </row>
    <row r="297" spans="1:4">
      <c r="A297" t="s">
        <v>1523</v>
      </c>
      <c r="B297" t="s">
        <v>1352</v>
      </c>
    </row>
    <row r="298" spans="1:4">
      <c r="A298" t="s">
        <v>1524</v>
      </c>
      <c r="B298" t="s">
        <v>1685</v>
      </c>
    </row>
    <row r="299" spans="1:4">
      <c r="A299" t="s">
        <v>1546</v>
      </c>
      <c r="B299" t="s">
        <v>1686</v>
      </c>
    </row>
    <row r="300" spans="1:4">
      <c r="A300" t="s">
        <v>338</v>
      </c>
      <c r="B300" t="s">
        <v>1587</v>
      </c>
      <c r="C300">
        <v>1185</v>
      </c>
      <c r="D300">
        <v>1200</v>
      </c>
    </row>
    <row r="301" spans="1:4">
      <c r="A301" t="s">
        <v>339</v>
      </c>
      <c r="B301" t="s">
        <v>1645</v>
      </c>
      <c r="C301">
        <v>39736</v>
      </c>
      <c r="D301">
        <v>39800</v>
      </c>
    </row>
    <row r="302" spans="1:4">
      <c r="A302" t="s">
        <v>340</v>
      </c>
      <c r="B302" t="s">
        <v>341</v>
      </c>
      <c r="C302">
        <v>21801</v>
      </c>
      <c r="D302">
        <v>21800</v>
      </c>
    </row>
    <row r="303" spans="1:4">
      <c r="A303" t="s">
        <v>1236</v>
      </c>
      <c r="B303" t="s">
        <v>1393</v>
      </c>
      <c r="C303">
        <v>6220</v>
      </c>
      <c r="D303">
        <v>6220</v>
      </c>
    </row>
    <row r="304" spans="1:4">
      <c r="A304" t="s">
        <v>1381</v>
      </c>
      <c r="B304" t="s">
        <v>1768</v>
      </c>
    </row>
    <row r="305" spans="1:4">
      <c r="A305" t="s">
        <v>363</v>
      </c>
      <c r="B305" t="s">
        <v>1736</v>
      </c>
    </row>
    <row r="306" spans="1:4">
      <c r="A306" t="s">
        <v>364</v>
      </c>
      <c r="B306" t="s">
        <v>1737</v>
      </c>
    </row>
    <row r="307" spans="1:4">
      <c r="A307" t="s">
        <v>365</v>
      </c>
      <c r="B307" t="s">
        <v>1738</v>
      </c>
    </row>
    <row r="308" spans="1:4">
      <c r="A308" t="s">
        <v>366</v>
      </c>
      <c r="B308" t="s">
        <v>1740</v>
      </c>
    </row>
    <row r="309" spans="1:4">
      <c r="A309" t="s">
        <v>307</v>
      </c>
      <c r="B309" t="s">
        <v>1741</v>
      </c>
      <c r="C309">
        <v>2190</v>
      </c>
      <c r="D309">
        <v>2250</v>
      </c>
    </row>
    <row r="310" spans="1:4">
      <c r="A310" t="s">
        <v>368</v>
      </c>
      <c r="B310" t="s">
        <v>1742</v>
      </c>
    </row>
    <row r="311" spans="1:4">
      <c r="A311" t="s">
        <v>369</v>
      </c>
      <c r="B311" t="s">
        <v>1646</v>
      </c>
      <c r="C311">
        <v>1777</v>
      </c>
      <c r="D311">
        <v>1780</v>
      </c>
    </row>
    <row r="312" spans="1:4">
      <c r="A312" t="s">
        <v>370</v>
      </c>
      <c r="B312" t="s">
        <v>1729</v>
      </c>
    </row>
    <row r="313" spans="1:4">
      <c r="A313" t="s">
        <v>371</v>
      </c>
      <c r="B313" t="s">
        <v>1743</v>
      </c>
    </row>
    <row r="314" spans="1:4">
      <c r="A314" t="s">
        <v>372</v>
      </c>
      <c r="B314" t="s">
        <v>1744</v>
      </c>
    </row>
    <row r="315" spans="1:4">
      <c r="A315" t="s">
        <v>373</v>
      </c>
      <c r="B315" t="s">
        <v>1747</v>
      </c>
    </row>
    <row r="316" spans="1:4">
      <c r="A316" t="s">
        <v>1357</v>
      </c>
      <c r="B316" t="s">
        <v>1748</v>
      </c>
    </row>
    <row r="317" spans="1:4">
      <c r="A317" t="s">
        <v>374</v>
      </c>
      <c r="B317" t="s">
        <v>1750</v>
      </c>
    </row>
    <row r="318" spans="1:4">
      <c r="A318" t="s">
        <v>375</v>
      </c>
      <c r="B318" t="s">
        <v>1751</v>
      </c>
    </row>
    <row r="319" spans="1:4">
      <c r="A319" t="s">
        <v>1380</v>
      </c>
      <c r="B319" t="s">
        <v>1769</v>
      </c>
    </row>
    <row r="320" spans="1:4">
      <c r="A320" t="s">
        <v>376</v>
      </c>
      <c r="B320" t="s">
        <v>1753</v>
      </c>
    </row>
    <row r="321" spans="1:4">
      <c r="A321" t="s">
        <v>377</v>
      </c>
      <c r="B321" t="s">
        <v>1754</v>
      </c>
    </row>
    <row r="322" spans="1:4">
      <c r="A322" t="s">
        <v>378</v>
      </c>
      <c r="B322" t="s">
        <v>1755</v>
      </c>
    </row>
    <row r="323" spans="1:4">
      <c r="A323" t="s">
        <v>379</v>
      </c>
      <c r="B323" t="s">
        <v>1719</v>
      </c>
    </row>
    <row r="324" spans="1:4">
      <c r="A324" t="s">
        <v>380</v>
      </c>
      <c r="B324" t="s">
        <v>1600</v>
      </c>
      <c r="C324">
        <v>15872</v>
      </c>
      <c r="D324">
        <v>15872</v>
      </c>
    </row>
    <row r="325" spans="1:4">
      <c r="A325" t="s">
        <v>381</v>
      </c>
      <c r="B325" t="s">
        <v>1601</v>
      </c>
      <c r="C325">
        <v>870</v>
      </c>
      <c r="D325">
        <v>870</v>
      </c>
    </row>
    <row r="326" spans="1:4">
      <c r="A326" t="s">
        <v>382</v>
      </c>
      <c r="B326" t="s">
        <v>1720</v>
      </c>
    </row>
    <row r="327" spans="1:4">
      <c r="A327" t="s">
        <v>383</v>
      </c>
      <c r="B327" t="s">
        <v>1721</v>
      </c>
      <c r="C327">
        <v>4554</v>
      </c>
      <c r="D327">
        <v>4555</v>
      </c>
    </row>
    <row r="328" spans="1:4">
      <c r="A328" t="s">
        <v>384</v>
      </c>
      <c r="B328" t="s">
        <v>1722</v>
      </c>
    </row>
    <row r="329" spans="1:4">
      <c r="A329" t="s">
        <v>385</v>
      </c>
      <c r="B329" t="s">
        <v>1723</v>
      </c>
    </row>
    <row r="330" spans="1:4">
      <c r="A330" t="s">
        <v>386</v>
      </c>
      <c r="B330" t="s">
        <v>1724</v>
      </c>
    </row>
    <row r="331" spans="1:4">
      <c r="A331" t="s">
        <v>387</v>
      </c>
      <c r="B331" t="s">
        <v>1725</v>
      </c>
      <c r="C331">
        <v>15937</v>
      </c>
      <c r="D331">
        <v>15940</v>
      </c>
    </row>
    <row r="332" spans="1:4">
      <c r="A332" t="s">
        <v>388</v>
      </c>
      <c r="B332" t="s">
        <v>1602</v>
      </c>
    </row>
    <row r="333" spans="1:4">
      <c r="A333" t="s">
        <v>389</v>
      </c>
      <c r="B333" t="s">
        <v>1603</v>
      </c>
      <c r="C333">
        <v>4699</v>
      </c>
      <c r="D333">
        <v>4700</v>
      </c>
    </row>
    <row r="334" spans="1:4">
      <c r="A334" t="s">
        <v>390</v>
      </c>
      <c r="B334" t="s">
        <v>1739</v>
      </c>
      <c r="C334">
        <v>17092</v>
      </c>
      <c r="D334">
        <v>17092</v>
      </c>
    </row>
    <row r="335" spans="1:4">
      <c r="A335" t="s">
        <v>1379</v>
      </c>
      <c r="B335" t="s">
        <v>1777</v>
      </c>
    </row>
    <row r="336" spans="1:4">
      <c r="A336" t="s">
        <v>391</v>
      </c>
      <c r="B336" t="s">
        <v>1604</v>
      </c>
      <c r="C336">
        <v>1620</v>
      </c>
      <c r="D336">
        <v>1620</v>
      </c>
    </row>
    <row r="337" spans="1:4">
      <c r="A337" t="s">
        <v>392</v>
      </c>
      <c r="B337" t="s">
        <v>1726</v>
      </c>
    </row>
    <row r="338" spans="1:4">
      <c r="A338" t="s">
        <v>393</v>
      </c>
      <c r="B338" t="s">
        <v>1727</v>
      </c>
      <c r="C338">
        <v>4990</v>
      </c>
      <c r="D338">
        <v>4990</v>
      </c>
    </row>
    <row r="339" spans="1:4">
      <c r="A339" t="s">
        <v>394</v>
      </c>
      <c r="B339" t="s">
        <v>1605</v>
      </c>
      <c r="C339">
        <v>18480</v>
      </c>
      <c r="D339">
        <v>18480</v>
      </c>
    </row>
    <row r="340" spans="1:4">
      <c r="A340" t="s">
        <v>395</v>
      </c>
      <c r="B340" t="s">
        <v>1606</v>
      </c>
      <c r="C340">
        <v>4592</v>
      </c>
      <c r="D340">
        <v>4595</v>
      </c>
    </row>
    <row r="341" spans="1:4">
      <c r="A341" t="s">
        <v>396</v>
      </c>
      <c r="B341" t="s">
        <v>1647</v>
      </c>
      <c r="C341">
        <v>1992</v>
      </c>
      <c r="D341">
        <v>1995</v>
      </c>
    </row>
    <row r="342" spans="1:4">
      <c r="A342" t="s">
        <v>397</v>
      </c>
      <c r="B342" t="s">
        <v>1728</v>
      </c>
    </row>
    <row r="343" spans="1:4">
      <c r="A343" t="s">
        <v>398</v>
      </c>
      <c r="B343" t="s">
        <v>1607</v>
      </c>
      <c r="C343">
        <v>14300</v>
      </c>
      <c r="D343">
        <v>14300</v>
      </c>
    </row>
    <row r="344" spans="1:4">
      <c r="A344" t="s">
        <v>1382</v>
      </c>
      <c r="B344" t="s">
        <v>1384</v>
      </c>
    </row>
    <row r="345" spans="1:4">
      <c r="A345" t="s">
        <v>1383</v>
      </c>
      <c r="B345" t="s">
        <v>1730</v>
      </c>
    </row>
    <row r="346" spans="1:4">
      <c r="A346" t="s">
        <v>399</v>
      </c>
      <c r="B346" t="s">
        <v>1731</v>
      </c>
    </row>
    <row r="347" spans="1:4">
      <c r="A347" t="s">
        <v>400</v>
      </c>
      <c r="B347" t="s">
        <v>1732</v>
      </c>
      <c r="C347">
        <v>6734</v>
      </c>
      <c r="D347">
        <v>6735</v>
      </c>
    </row>
    <row r="348" spans="1:4">
      <c r="A348" t="s">
        <v>401</v>
      </c>
      <c r="B348" t="s">
        <v>1733</v>
      </c>
    </row>
    <row r="349" spans="1:4">
      <c r="A349" t="s">
        <v>403</v>
      </c>
      <c r="B349" t="s">
        <v>1648</v>
      </c>
      <c r="C349">
        <v>2049</v>
      </c>
      <c r="D349">
        <v>2050</v>
      </c>
    </row>
    <row r="350" spans="1:4">
      <c r="A350" t="s">
        <v>404</v>
      </c>
      <c r="B350" t="s">
        <v>1649</v>
      </c>
      <c r="C350">
        <v>2000</v>
      </c>
      <c r="D350">
        <v>2000</v>
      </c>
    </row>
    <row r="351" spans="1:4">
      <c r="A351" t="s">
        <v>405</v>
      </c>
      <c r="B351" t="s">
        <v>1608</v>
      </c>
    </row>
    <row r="352" spans="1:4">
      <c r="A352" t="s">
        <v>407</v>
      </c>
      <c r="B352" t="s">
        <v>1745</v>
      </c>
    </row>
    <row r="353" spans="1:4">
      <c r="A353" t="s">
        <v>408</v>
      </c>
      <c r="B353" t="s">
        <v>1746</v>
      </c>
    </row>
    <row r="354" spans="1:4">
      <c r="A354" t="s">
        <v>409</v>
      </c>
      <c r="B354" t="s">
        <v>1749</v>
      </c>
      <c r="C354">
        <v>3130</v>
      </c>
      <c r="D354">
        <v>3130</v>
      </c>
    </row>
    <row r="355" spans="1:4">
      <c r="A355" t="s">
        <v>410</v>
      </c>
      <c r="B355" t="s">
        <v>1609</v>
      </c>
      <c r="C355">
        <v>16601</v>
      </c>
      <c r="D355">
        <v>16600</v>
      </c>
    </row>
    <row r="356" spans="1:4">
      <c r="A356" t="s">
        <v>411</v>
      </c>
      <c r="B356" t="s">
        <v>1752</v>
      </c>
      <c r="C356">
        <v>8314</v>
      </c>
      <c r="D356">
        <v>8315</v>
      </c>
    </row>
    <row r="357" spans="1:4">
      <c r="A357" t="s">
        <v>1358</v>
      </c>
      <c r="B357" t="s">
        <v>1359</v>
      </c>
    </row>
    <row r="358" spans="1:4">
      <c r="A358" t="s">
        <v>412</v>
      </c>
      <c r="B358" t="s">
        <v>1610</v>
      </c>
      <c r="C358">
        <v>5837</v>
      </c>
      <c r="D358">
        <v>5840</v>
      </c>
    </row>
    <row r="359" spans="1:4">
      <c r="A359" t="s">
        <v>413</v>
      </c>
      <c r="B359" t="s">
        <v>1611</v>
      </c>
    </row>
    <row r="360" spans="1:4">
      <c r="A360" t="s">
        <v>415</v>
      </c>
      <c r="B360" t="s">
        <v>1650</v>
      </c>
      <c r="C360">
        <v>1995</v>
      </c>
      <c r="D360">
        <v>2000</v>
      </c>
    </row>
    <row r="361" spans="1:4">
      <c r="A361" t="s">
        <v>416</v>
      </c>
      <c r="B361" t="s">
        <v>1612</v>
      </c>
      <c r="C361">
        <v>1842</v>
      </c>
      <c r="D361">
        <v>1845</v>
      </c>
    </row>
    <row r="362" spans="1:4">
      <c r="A362" t="s">
        <v>417</v>
      </c>
      <c r="B362" t="s">
        <v>1651</v>
      </c>
      <c r="D362">
        <v>2</v>
      </c>
    </row>
    <row r="363" spans="1:4">
      <c r="A363" t="s">
        <v>418</v>
      </c>
      <c r="B363" t="s">
        <v>1652</v>
      </c>
      <c r="C363">
        <v>14260</v>
      </c>
      <c r="D363">
        <v>14260</v>
      </c>
    </row>
    <row r="364" spans="1:4">
      <c r="A364" t="s">
        <v>419</v>
      </c>
      <c r="B364" t="s">
        <v>1653</v>
      </c>
      <c r="D364">
        <v>2</v>
      </c>
    </row>
    <row r="365" spans="1:4">
      <c r="A365" t="s">
        <v>420</v>
      </c>
      <c r="B365" t="s">
        <v>1613</v>
      </c>
      <c r="C365">
        <v>15566</v>
      </c>
      <c r="D365">
        <v>15570</v>
      </c>
    </row>
    <row r="366" spans="1:4">
      <c r="A366" t="s">
        <v>421</v>
      </c>
      <c r="B366" t="s">
        <v>1735</v>
      </c>
    </row>
    <row r="367" spans="1:4">
      <c r="A367" t="s">
        <v>1563</v>
      </c>
      <c r="B367" t="s">
        <v>1734</v>
      </c>
    </row>
    <row r="368" spans="1:4">
      <c r="A368" t="s">
        <v>423</v>
      </c>
      <c r="B368" t="s">
        <v>1614</v>
      </c>
    </row>
    <row r="369" spans="1:4">
      <c r="A369" t="s">
        <v>425</v>
      </c>
      <c r="B369" t="s">
        <v>1618</v>
      </c>
      <c r="C369">
        <v>15614</v>
      </c>
      <c r="D369">
        <v>15615</v>
      </c>
    </row>
    <row r="370" spans="1:4">
      <c r="A370" t="s">
        <v>426</v>
      </c>
      <c r="B370" t="s">
        <v>1619</v>
      </c>
      <c r="C370">
        <v>3908</v>
      </c>
      <c r="D370">
        <v>3910</v>
      </c>
    </row>
    <row r="371" spans="1:4">
      <c r="A371" t="s">
        <v>427</v>
      </c>
      <c r="B371" t="s">
        <v>1588</v>
      </c>
    </row>
    <row r="372" spans="1:4">
      <c r="A372" t="s">
        <v>428</v>
      </c>
      <c r="B372" t="s">
        <v>1589</v>
      </c>
    </row>
    <row r="373" spans="1:4">
      <c r="A373" t="s">
        <v>429</v>
      </c>
      <c r="B373" t="s">
        <v>1590</v>
      </c>
    </row>
    <row r="374" spans="1:4">
      <c r="A374" t="s">
        <v>430</v>
      </c>
      <c r="B374" t="s">
        <v>1654</v>
      </c>
    </row>
    <row r="375" spans="1:4">
      <c r="A375" t="s">
        <v>431</v>
      </c>
      <c r="B375" t="s">
        <v>1655</v>
      </c>
    </row>
    <row r="376" spans="1:4">
      <c r="A376" t="s">
        <v>432</v>
      </c>
      <c r="B376" t="s">
        <v>433</v>
      </c>
    </row>
    <row r="377" spans="1:4">
      <c r="A377" t="s">
        <v>435</v>
      </c>
      <c r="B377" t="s">
        <v>1656</v>
      </c>
      <c r="C377">
        <v>2753</v>
      </c>
      <c r="D377">
        <v>2755</v>
      </c>
    </row>
    <row r="378" spans="1:4">
      <c r="A378" t="s">
        <v>436</v>
      </c>
      <c r="B378" t="s">
        <v>1591</v>
      </c>
    </row>
    <row r="379" spans="1:4">
      <c r="A379" t="s">
        <v>437</v>
      </c>
      <c r="B379" t="s">
        <v>1592</v>
      </c>
      <c r="C379">
        <v>2798</v>
      </c>
      <c r="D379">
        <v>2800</v>
      </c>
    </row>
    <row r="380" spans="1:4">
      <c r="A380" t="s">
        <v>438</v>
      </c>
      <c r="B380" t="s">
        <v>1593</v>
      </c>
    </row>
    <row r="381" spans="1:4">
      <c r="A381" t="s">
        <v>1366</v>
      </c>
      <c r="B381" t="s">
        <v>1367</v>
      </c>
    </row>
    <row r="382" spans="1:4">
      <c r="A382" t="s">
        <v>1368</v>
      </c>
      <c r="B382" t="s">
        <v>1594</v>
      </c>
    </row>
    <row r="383" spans="1:4">
      <c r="A383" t="s">
        <v>1369</v>
      </c>
      <c r="B383" t="s">
        <v>1373</v>
      </c>
    </row>
    <row r="384" spans="1:4">
      <c r="A384" t="s">
        <v>1370</v>
      </c>
      <c r="B384" t="s">
        <v>1374</v>
      </c>
    </row>
    <row r="385" spans="1:4">
      <c r="A385" t="s">
        <v>1371</v>
      </c>
      <c r="B385" t="s">
        <v>1372</v>
      </c>
    </row>
    <row r="386" spans="1:4">
      <c r="A386" t="s">
        <v>1293</v>
      </c>
      <c r="B386" t="s">
        <v>1657</v>
      </c>
      <c r="C386">
        <v>791</v>
      </c>
      <c r="D386">
        <v>4257</v>
      </c>
    </row>
    <row r="387" spans="1:4">
      <c r="A387" t="s">
        <v>1295</v>
      </c>
      <c r="B387" t="s">
        <v>1365</v>
      </c>
    </row>
    <row r="388" spans="1:4">
      <c r="A388" t="s">
        <v>440</v>
      </c>
      <c r="B388" t="s">
        <v>1658</v>
      </c>
    </row>
    <row r="389" spans="1:4">
      <c r="A389" t="s">
        <v>441</v>
      </c>
      <c r="B389" t="s">
        <v>1718</v>
      </c>
    </row>
    <row r="390" spans="1:4">
      <c r="A390" t="s">
        <v>442</v>
      </c>
      <c r="B390" t="s">
        <v>1659</v>
      </c>
    </row>
    <row r="391" spans="1:4">
      <c r="A391" t="s">
        <v>342</v>
      </c>
      <c r="B391" t="s">
        <v>343</v>
      </c>
    </row>
    <row r="392" spans="1:4">
      <c r="A392" t="s">
        <v>344</v>
      </c>
      <c r="B392" t="s">
        <v>345</v>
      </c>
    </row>
    <row r="393" spans="1:4">
      <c r="A393" t="s">
        <v>347</v>
      </c>
      <c r="B393" t="s">
        <v>1356</v>
      </c>
      <c r="C393">
        <v>28665</v>
      </c>
      <c r="D393">
        <v>28700</v>
      </c>
    </row>
    <row r="394" spans="1:4">
      <c r="A394" t="s">
        <v>1355</v>
      </c>
      <c r="B394" t="s">
        <v>1363</v>
      </c>
    </row>
    <row r="395" spans="1:4">
      <c r="A395" t="s">
        <v>1362</v>
      </c>
      <c r="B395" t="s">
        <v>1364</v>
      </c>
    </row>
    <row r="396" spans="1:4">
      <c r="A396" t="s">
        <v>348</v>
      </c>
      <c r="B396" t="s">
        <v>349</v>
      </c>
    </row>
    <row r="397" spans="1:4">
      <c r="A397" t="s">
        <v>350</v>
      </c>
      <c r="B397" t="s">
        <v>1660</v>
      </c>
    </row>
    <row r="398" spans="1:4">
      <c r="A398" t="s">
        <v>351</v>
      </c>
      <c r="B398" t="s">
        <v>1661</v>
      </c>
    </row>
    <row r="399" spans="1:4">
      <c r="A399" t="s">
        <v>353</v>
      </c>
      <c r="B399" t="s">
        <v>1662</v>
      </c>
      <c r="D399">
        <v>5</v>
      </c>
    </row>
    <row r="400" spans="1:4">
      <c r="A400" t="s">
        <v>354</v>
      </c>
      <c r="B400" t="s">
        <v>355</v>
      </c>
      <c r="C400">
        <v>12695</v>
      </c>
      <c r="D400">
        <v>12700</v>
      </c>
    </row>
    <row r="401" spans="1:4">
      <c r="A401" t="s">
        <v>356</v>
      </c>
      <c r="B401" t="s">
        <v>1663</v>
      </c>
      <c r="C401">
        <v>836</v>
      </c>
      <c r="D401">
        <v>840</v>
      </c>
    </row>
    <row r="402" spans="1:4">
      <c r="A402" t="s">
        <v>1390</v>
      </c>
      <c r="B402" t="s">
        <v>1767</v>
      </c>
    </row>
    <row r="403" spans="1:4">
      <c r="A403" t="s">
        <v>1391</v>
      </c>
      <c r="B403" t="s">
        <v>1766</v>
      </c>
    </row>
    <row r="404" spans="1:4">
      <c r="A404" t="s">
        <v>1392</v>
      </c>
      <c r="B404" t="s">
        <v>1765</v>
      </c>
    </row>
    <row r="405" spans="1:4">
      <c r="A405" t="s">
        <v>1387</v>
      </c>
      <c r="B405" t="s">
        <v>1764</v>
      </c>
    </row>
    <row r="406" spans="1:4">
      <c r="A406" t="s">
        <v>1388</v>
      </c>
      <c r="B406" t="s">
        <v>1763</v>
      </c>
    </row>
    <row r="407" spans="1:4">
      <c r="A407" t="s">
        <v>1389</v>
      </c>
      <c r="B407" t="s">
        <v>1757</v>
      </c>
    </row>
    <row r="408" spans="1:4">
      <c r="A408" t="s">
        <v>357</v>
      </c>
      <c r="B408" t="s">
        <v>1360</v>
      </c>
      <c r="C408">
        <v>328</v>
      </c>
      <c r="D408">
        <v>340</v>
      </c>
    </row>
    <row r="409" spans="1:4">
      <c r="A409" t="s">
        <v>358</v>
      </c>
      <c r="B409" t="s">
        <v>1615</v>
      </c>
    </row>
    <row r="410" spans="1:4">
      <c r="A410" t="s">
        <v>1386</v>
      </c>
      <c r="B410" t="s">
        <v>1758</v>
      </c>
    </row>
    <row r="411" spans="1:4">
      <c r="A411" t="s">
        <v>359</v>
      </c>
      <c r="B411" t="s">
        <v>1595</v>
      </c>
    </row>
    <row r="412" spans="1:4">
      <c r="A412" t="s">
        <v>1376</v>
      </c>
      <c r="B412" t="s">
        <v>1375</v>
      </c>
    </row>
    <row r="413" spans="1:4">
      <c r="A413" t="s">
        <v>360</v>
      </c>
      <c r="B413" t="s">
        <v>1596</v>
      </c>
      <c r="C413">
        <v>3152</v>
      </c>
      <c r="D413">
        <v>3155</v>
      </c>
    </row>
    <row r="414" spans="1:4">
      <c r="A414" t="s">
        <v>1377</v>
      </c>
      <c r="B414" t="s">
        <v>1378</v>
      </c>
    </row>
    <row r="415" spans="1:4">
      <c r="A415" t="s">
        <v>361</v>
      </c>
      <c r="B415" t="s">
        <v>362</v>
      </c>
      <c r="C415">
        <v>313</v>
      </c>
      <c r="D415">
        <v>313</v>
      </c>
    </row>
    <row r="416" spans="1:4">
      <c r="A416" t="s">
        <v>1564</v>
      </c>
      <c r="B416" t="s">
        <v>444</v>
      </c>
      <c r="D416">
        <v>50</v>
      </c>
    </row>
    <row r="417" spans="1:4">
      <c r="A417" t="s">
        <v>1565</v>
      </c>
      <c r="B417" t="s">
        <v>445</v>
      </c>
    </row>
    <row r="418" spans="1:4">
      <c r="A418" t="s">
        <v>1566</v>
      </c>
      <c r="B418" t="s">
        <v>446</v>
      </c>
    </row>
    <row r="419" spans="1:4">
      <c r="A419" t="s">
        <v>1567</v>
      </c>
      <c r="B419" t="s">
        <v>447</v>
      </c>
    </row>
    <row r="420" spans="1:4">
      <c r="A420" t="s">
        <v>1568</v>
      </c>
      <c r="B420" t="s">
        <v>448</v>
      </c>
    </row>
    <row r="421" spans="1:4">
      <c r="A421" t="s">
        <v>1547</v>
      </c>
      <c r="B421" t="s">
        <v>449</v>
      </c>
      <c r="D421">
        <v>10</v>
      </c>
    </row>
    <row r="422" spans="1:4">
      <c r="A422" t="s">
        <v>450</v>
      </c>
      <c r="B422" t="s">
        <v>451</v>
      </c>
    </row>
    <row r="423" spans="1:4">
      <c r="A423" t="s">
        <v>1561</v>
      </c>
      <c r="B423" t="s">
        <v>1385</v>
      </c>
    </row>
    <row r="424" spans="1:4">
      <c r="A424" t="s">
        <v>789</v>
      </c>
      <c r="B424" t="s">
        <v>1804</v>
      </c>
      <c r="C424">
        <v>0</v>
      </c>
      <c r="D424">
        <v>0</v>
      </c>
    </row>
    <row r="425" spans="1:4">
      <c r="A425" t="s">
        <v>792</v>
      </c>
      <c r="B425" t="s">
        <v>793</v>
      </c>
    </row>
    <row r="426" spans="1:4">
      <c r="A426" t="s">
        <v>795</v>
      </c>
      <c r="B426" t="s">
        <v>1805</v>
      </c>
      <c r="C426">
        <v>0</v>
      </c>
      <c r="D426">
        <v>0</v>
      </c>
    </row>
    <row r="427" spans="1:4">
      <c r="A427" t="s">
        <v>798</v>
      </c>
      <c r="B427" t="s">
        <v>1799</v>
      </c>
    </row>
    <row r="428" spans="1:4">
      <c r="A428" t="s">
        <v>801</v>
      </c>
      <c r="B428" t="s">
        <v>1803</v>
      </c>
    </row>
    <row r="429" spans="1:4">
      <c r="A429" t="s">
        <v>1831</v>
      </c>
      <c r="C429">
        <v>1020059</v>
      </c>
      <c r="D429">
        <v>1091269</v>
      </c>
    </row>
  </sheetData>
  <pageMargins left="0.7" right="0.7" top="0.75" bottom="0.75" header="0.3" footer="0.3"/>
  <pageSetup paperSize="9" scale="65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6"/>
  <sheetViews>
    <sheetView workbookViewId="0">
      <selection sqref="A1:B1"/>
    </sheetView>
  </sheetViews>
  <sheetFormatPr defaultColWidth="9.140625" defaultRowHeight="12.75"/>
  <cols>
    <col min="1" max="1" width="9.140625" style="19"/>
    <col min="2" max="2" width="22" style="19" customWidth="1"/>
    <col min="3" max="3" width="8.5703125" style="19" customWidth="1"/>
    <col min="4" max="4" width="7.5703125" style="19" customWidth="1"/>
    <col min="5" max="6" width="6.85546875" style="19" customWidth="1"/>
    <col min="7" max="7" width="6.42578125" style="19" customWidth="1"/>
    <col min="8" max="8" width="6" style="19" customWidth="1"/>
    <col min="9" max="9" width="6.85546875" style="19" customWidth="1"/>
    <col min="10" max="10" width="7" style="19" customWidth="1"/>
    <col min="11" max="11" width="7.28515625" style="19" customWidth="1"/>
    <col min="12" max="12" width="7" style="19" customWidth="1"/>
    <col min="13" max="13" width="7.85546875" style="19" customWidth="1"/>
    <col min="14" max="14" width="6.7109375" style="19" customWidth="1"/>
    <col min="15" max="15" width="8" style="19" customWidth="1"/>
    <col min="16" max="16" width="7.5703125" style="19" customWidth="1"/>
    <col min="17" max="16384" width="9.140625" style="19"/>
  </cols>
  <sheetData>
    <row r="1" spans="1:16" s="18" customFormat="1" ht="14.25" customHeight="1">
      <c r="A1" s="456" t="s">
        <v>8</v>
      </c>
      <c r="B1" s="456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457" t="s">
        <v>1808</v>
      </c>
      <c r="P1" s="457"/>
    </row>
    <row r="2" spans="1:16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41"/>
      <c r="P2" s="41"/>
    </row>
    <row r="3" spans="1:16">
      <c r="A3" s="465" t="s">
        <v>780</v>
      </c>
      <c r="B3" s="465" t="s">
        <v>781</v>
      </c>
      <c r="C3" s="458" t="s">
        <v>782</v>
      </c>
      <c r="D3" s="459"/>
      <c r="E3" s="459"/>
      <c r="F3" s="459"/>
      <c r="G3" s="459"/>
      <c r="H3" s="459"/>
      <c r="I3" s="458" t="s">
        <v>783</v>
      </c>
      <c r="J3" s="459"/>
      <c r="K3" s="459"/>
      <c r="L3" s="459"/>
      <c r="M3" s="459"/>
      <c r="N3" s="459"/>
      <c r="O3" s="467" t="s">
        <v>784</v>
      </c>
      <c r="P3" s="467" t="s">
        <v>785</v>
      </c>
    </row>
    <row r="4" spans="1:16" ht="12.75" customHeight="1">
      <c r="A4" s="466"/>
      <c r="B4" s="466"/>
      <c r="C4" s="460" t="s">
        <v>1814</v>
      </c>
      <c r="D4" s="461"/>
      <c r="E4" s="462"/>
      <c r="F4" s="460" t="s">
        <v>1815</v>
      </c>
      <c r="G4" s="461"/>
      <c r="H4" s="462"/>
      <c r="I4" s="460" t="s">
        <v>1814</v>
      </c>
      <c r="J4" s="461"/>
      <c r="K4" s="462"/>
      <c r="L4" s="460" t="s">
        <v>1815</v>
      </c>
      <c r="M4" s="461"/>
      <c r="N4" s="462"/>
      <c r="O4" s="468"/>
      <c r="P4" s="468"/>
    </row>
    <row r="5" spans="1:16">
      <c r="A5" s="23"/>
      <c r="B5" s="24"/>
      <c r="C5" s="25" t="s">
        <v>71</v>
      </c>
      <c r="D5" s="25" t="s">
        <v>786</v>
      </c>
      <c r="E5" s="25" t="s">
        <v>787</v>
      </c>
      <c r="F5" s="25" t="s">
        <v>71</v>
      </c>
      <c r="G5" s="25" t="s">
        <v>786</v>
      </c>
      <c r="H5" s="25" t="s">
        <v>787</v>
      </c>
      <c r="I5" s="25" t="s">
        <v>71</v>
      </c>
      <c r="J5" s="25" t="s">
        <v>786</v>
      </c>
      <c r="K5" s="25" t="s">
        <v>787</v>
      </c>
      <c r="L5" s="25" t="s">
        <v>71</v>
      </c>
      <c r="M5" s="25" t="s">
        <v>786</v>
      </c>
      <c r="N5" s="25" t="s">
        <v>787</v>
      </c>
      <c r="O5" s="469"/>
      <c r="P5" s="469"/>
    </row>
    <row r="6" spans="1:16">
      <c r="A6" s="26" t="s">
        <v>788</v>
      </c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42"/>
      <c r="O6" s="43"/>
      <c r="P6" s="44"/>
    </row>
    <row r="7" spans="1:16" ht="33" customHeight="1">
      <c r="A7" s="29" t="s">
        <v>789</v>
      </c>
      <c r="B7" s="29" t="s">
        <v>790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45"/>
      <c r="O7" s="46"/>
      <c r="P7" s="47"/>
    </row>
    <row r="8" spans="1:16" ht="33" customHeight="1">
      <c r="A8" s="29" t="s">
        <v>789</v>
      </c>
      <c r="B8" s="29" t="s">
        <v>791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48"/>
      <c r="O8" s="49"/>
      <c r="P8" s="47"/>
    </row>
    <row r="9" spans="1:16" ht="33" customHeight="1">
      <c r="A9" s="29" t="s">
        <v>792</v>
      </c>
      <c r="B9" s="29" t="s">
        <v>793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45"/>
      <c r="O9" s="46"/>
      <c r="P9" s="47"/>
    </row>
    <row r="10" spans="1:16">
      <c r="A10" s="32" t="s">
        <v>794</v>
      </c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42"/>
      <c r="O10" s="43"/>
      <c r="P10" s="44"/>
    </row>
    <row r="11" spans="1:16" ht="71.25" customHeight="1">
      <c r="A11" s="29" t="s">
        <v>795</v>
      </c>
      <c r="B11" s="29" t="s">
        <v>796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45"/>
      <c r="O11" s="46"/>
      <c r="P11" s="47"/>
    </row>
    <row r="12" spans="1:16" ht="71.25" customHeight="1">
      <c r="A12" s="29" t="s">
        <v>795</v>
      </c>
      <c r="B12" s="29" t="s">
        <v>797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45"/>
      <c r="O12" s="46"/>
      <c r="P12" s="47"/>
    </row>
    <row r="13" spans="1:16" ht="71.25" customHeight="1">
      <c r="A13" s="29" t="s">
        <v>798</v>
      </c>
      <c r="B13" s="29" t="s">
        <v>799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42"/>
      <c r="O13" s="43"/>
      <c r="P13" s="44"/>
    </row>
    <row r="14" spans="1:16">
      <c r="A14" s="34" t="s">
        <v>800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22"/>
      <c r="O14" s="38"/>
      <c r="P14" s="50"/>
    </row>
    <row r="15" spans="1:16">
      <c r="A15" s="37" t="s">
        <v>801</v>
      </c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51"/>
      <c r="O15" s="40"/>
      <c r="P15" s="35"/>
    </row>
    <row r="16" spans="1:16">
      <c r="A16" s="463" t="s">
        <v>71</v>
      </c>
      <c r="B16" s="464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52"/>
      <c r="O16" s="53"/>
      <c r="P16" s="54"/>
    </row>
  </sheetData>
  <mergeCells count="13">
    <mergeCell ref="A16:B16"/>
    <mergeCell ref="A3:A4"/>
    <mergeCell ref="B3:B4"/>
    <mergeCell ref="O3:O5"/>
    <mergeCell ref="P3:P5"/>
    <mergeCell ref="A1:B1"/>
    <mergeCell ref="O1:P1"/>
    <mergeCell ref="C3:H3"/>
    <mergeCell ref="I3:N3"/>
    <mergeCell ref="C4:E4"/>
    <mergeCell ref="F4:H4"/>
    <mergeCell ref="I4:K4"/>
    <mergeCell ref="L4:N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5"/>
  <sheetViews>
    <sheetView topLeftCell="A7" zoomScaleNormal="100" workbookViewId="0">
      <selection activeCell="N15" sqref="N15"/>
    </sheetView>
  </sheetViews>
  <sheetFormatPr defaultColWidth="9.140625" defaultRowHeight="12.75"/>
  <cols>
    <col min="1" max="1" width="16" style="4" customWidth="1"/>
    <col min="2" max="2" width="20.5703125" style="4" customWidth="1"/>
    <col min="3" max="3" width="9.140625" style="4"/>
    <col min="4" max="4" width="28.7109375" style="4" customWidth="1"/>
    <col min="5" max="5" width="12.5703125" style="4" customWidth="1"/>
    <col min="6" max="6" width="10.85546875" style="4" customWidth="1"/>
    <col min="7" max="7" width="8.85546875" style="4" customWidth="1"/>
    <col min="8" max="8" width="10" style="4" customWidth="1"/>
    <col min="9" max="9" width="15.5703125" style="4" customWidth="1"/>
    <col min="10" max="10" width="8.85546875" style="4" customWidth="1"/>
    <col min="11" max="11" width="13.140625" style="4" customWidth="1"/>
    <col min="12" max="12" width="12" style="4" customWidth="1"/>
    <col min="13" max="16384" width="9.140625" style="4"/>
  </cols>
  <sheetData>
    <row r="1" spans="1:12" ht="16.5" customHeight="1">
      <c r="A1" s="471" t="s">
        <v>1809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</row>
    <row r="2" spans="1:12" ht="30" customHeight="1">
      <c r="A2" s="474" t="s">
        <v>802</v>
      </c>
      <c r="B2" s="474" t="s">
        <v>803</v>
      </c>
      <c r="C2" s="474" t="s">
        <v>804</v>
      </c>
      <c r="D2" s="474" t="s">
        <v>805</v>
      </c>
      <c r="E2" s="474" t="s">
        <v>806</v>
      </c>
      <c r="F2" s="474" t="s">
        <v>807</v>
      </c>
      <c r="G2" s="473" t="s">
        <v>808</v>
      </c>
      <c r="H2" s="473"/>
      <c r="I2" s="473"/>
      <c r="J2" s="473"/>
      <c r="K2" s="473"/>
      <c r="L2" s="473"/>
    </row>
    <row r="3" spans="1:12" ht="29.25" customHeight="1">
      <c r="A3" s="474"/>
      <c r="B3" s="474"/>
      <c r="C3" s="474"/>
      <c r="D3" s="474"/>
      <c r="E3" s="474"/>
      <c r="F3" s="474"/>
      <c r="G3" s="473" t="s">
        <v>1812</v>
      </c>
      <c r="H3" s="473"/>
      <c r="I3" s="473"/>
      <c r="J3" s="473" t="s">
        <v>1813</v>
      </c>
      <c r="K3" s="473"/>
      <c r="L3" s="473"/>
    </row>
    <row r="4" spans="1:12" ht="38.25" customHeight="1">
      <c r="A4" s="474"/>
      <c r="B4" s="474"/>
      <c r="C4" s="474"/>
      <c r="D4" s="474"/>
      <c r="E4" s="474"/>
      <c r="F4" s="474"/>
      <c r="G4" s="15" t="s">
        <v>809</v>
      </c>
      <c r="H4" s="14" t="s">
        <v>810</v>
      </c>
      <c r="I4" s="14" t="s">
        <v>811</v>
      </c>
      <c r="J4" s="15" t="s">
        <v>809</v>
      </c>
      <c r="K4" s="14" t="s">
        <v>810</v>
      </c>
      <c r="L4" s="14" t="s">
        <v>811</v>
      </c>
    </row>
    <row r="5" spans="1:12" ht="18" customHeight="1">
      <c r="A5" s="14">
        <v>0</v>
      </c>
      <c r="B5" s="14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</row>
    <row r="6" spans="1:12">
      <c r="A6" s="470" t="s">
        <v>812</v>
      </c>
      <c r="B6" s="380" t="s">
        <v>1846</v>
      </c>
      <c r="C6" s="360"/>
      <c r="D6" s="379" t="s">
        <v>1847</v>
      </c>
      <c r="E6" s="378"/>
      <c r="F6" s="378"/>
      <c r="G6" s="351"/>
      <c r="H6" s="351"/>
      <c r="I6" s="351"/>
      <c r="J6" s="351"/>
      <c r="K6" s="351"/>
      <c r="L6" s="350"/>
    </row>
    <row r="7" spans="1:12" ht="36">
      <c r="A7" s="470"/>
      <c r="B7" s="380" t="s">
        <v>1848</v>
      </c>
      <c r="C7" s="378" t="s">
        <v>1849</v>
      </c>
      <c r="D7" s="378" t="s">
        <v>1850</v>
      </c>
      <c r="E7" s="378" t="s">
        <v>1851</v>
      </c>
      <c r="F7" s="378" t="s">
        <v>1852</v>
      </c>
      <c r="G7" s="351"/>
      <c r="H7" s="351"/>
      <c r="I7" s="351"/>
      <c r="J7" s="351"/>
      <c r="K7" s="352"/>
      <c r="L7" s="351"/>
    </row>
    <row r="8" spans="1:12" ht="60">
      <c r="A8" s="470" t="s">
        <v>813</v>
      </c>
      <c r="B8" s="380" t="s">
        <v>1853</v>
      </c>
      <c r="C8" s="360" t="s">
        <v>1854</v>
      </c>
      <c r="D8" s="379" t="s">
        <v>1855</v>
      </c>
      <c r="E8" s="378" t="s">
        <v>1856</v>
      </c>
      <c r="F8" s="378" t="s">
        <v>1857</v>
      </c>
      <c r="G8" s="351"/>
      <c r="H8" s="351"/>
      <c r="I8" s="351"/>
      <c r="J8" s="351"/>
      <c r="K8" s="352"/>
      <c r="L8" s="351"/>
    </row>
    <row r="9" spans="1:12" ht="36">
      <c r="A9" s="470"/>
      <c r="B9" s="380" t="s">
        <v>1858</v>
      </c>
      <c r="C9" s="360" t="s">
        <v>1859</v>
      </c>
      <c r="D9" s="379" t="s">
        <v>1860</v>
      </c>
      <c r="E9" s="378"/>
      <c r="F9" s="378" t="s">
        <v>1861</v>
      </c>
      <c r="G9" s="351"/>
      <c r="H9" s="351"/>
      <c r="I9" s="351"/>
      <c r="J9" s="351"/>
      <c r="K9" s="352"/>
      <c r="L9" s="351"/>
    </row>
    <row r="10" spans="1:12" ht="36">
      <c r="A10" s="470"/>
      <c r="B10" s="380" t="s">
        <v>1862</v>
      </c>
      <c r="C10" s="360" t="s">
        <v>1863</v>
      </c>
      <c r="D10" s="379" t="s">
        <v>1864</v>
      </c>
      <c r="E10" s="378" t="s">
        <v>1865</v>
      </c>
      <c r="F10" s="378" t="s">
        <v>1866</v>
      </c>
      <c r="G10" s="351"/>
      <c r="H10" s="351"/>
      <c r="I10" s="351"/>
      <c r="J10" s="351"/>
      <c r="K10" s="352"/>
      <c r="L10" s="351"/>
    </row>
    <row r="11" spans="1:12" ht="24">
      <c r="A11" s="470"/>
      <c r="B11" s="380" t="s">
        <v>1867</v>
      </c>
      <c r="C11" s="360" t="s">
        <v>1868</v>
      </c>
      <c r="D11" s="379" t="s">
        <v>1869</v>
      </c>
      <c r="E11" s="378" t="s">
        <v>1870</v>
      </c>
      <c r="F11" s="378" t="s">
        <v>1871</v>
      </c>
      <c r="G11" s="351"/>
      <c r="H11" s="351"/>
      <c r="I11" s="351"/>
      <c r="J11" s="351">
        <v>2</v>
      </c>
      <c r="K11" s="353">
        <f>L11/J11</f>
        <v>215</v>
      </c>
      <c r="L11" s="351">
        <v>430</v>
      </c>
    </row>
    <row r="12" spans="1:12" ht="24">
      <c r="A12" s="470" t="s">
        <v>814</v>
      </c>
      <c r="B12" s="380" t="s">
        <v>1872</v>
      </c>
      <c r="C12" s="360" t="s">
        <v>1873</v>
      </c>
      <c r="D12" s="379" t="s">
        <v>1874</v>
      </c>
      <c r="E12" s="378" t="s">
        <v>1875</v>
      </c>
      <c r="F12" s="378" t="s">
        <v>1876</v>
      </c>
      <c r="G12" s="351"/>
      <c r="H12" s="351"/>
      <c r="I12" s="351"/>
      <c r="J12" s="351"/>
      <c r="K12" s="353"/>
      <c r="L12" s="351"/>
    </row>
    <row r="13" spans="1:12">
      <c r="A13" s="470"/>
      <c r="B13" s="380" t="s">
        <v>1877</v>
      </c>
      <c r="C13" s="360"/>
      <c r="D13" s="379" t="s">
        <v>1878</v>
      </c>
      <c r="E13" s="378"/>
      <c r="F13" s="378" t="s">
        <v>1879</v>
      </c>
      <c r="G13" s="351"/>
      <c r="H13" s="351"/>
      <c r="I13" s="351"/>
      <c r="J13" s="351"/>
      <c r="K13" s="353"/>
      <c r="L13" s="351"/>
    </row>
    <row r="14" spans="1:12">
      <c r="A14" s="470"/>
      <c r="B14" s="380" t="s">
        <v>1880</v>
      </c>
      <c r="C14" s="360"/>
      <c r="D14" s="379" t="s">
        <v>1878</v>
      </c>
      <c r="E14" s="378" t="s">
        <v>1881</v>
      </c>
      <c r="F14" s="378" t="s">
        <v>1882</v>
      </c>
      <c r="G14" s="351">
        <v>15</v>
      </c>
      <c r="H14" s="351">
        <f>I14/G14</f>
        <v>100.38000000000001</v>
      </c>
      <c r="I14" s="351">
        <v>1505.7</v>
      </c>
      <c r="J14" s="351">
        <v>50</v>
      </c>
      <c r="K14" s="353">
        <v>104.31</v>
      </c>
      <c r="L14" s="351">
        <f>J14*K14</f>
        <v>5215.5</v>
      </c>
    </row>
    <row r="15" spans="1:12">
      <c r="A15" s="470"/>
      <c r="B15" s="380" t="s">
        <v>1883</v>
      </c>
      <c r="C15" s="360"/>
      <c r="D15" s="379" t="s">
        <v>1884</v>
      </c>
      <c r="E15" s="378" t="s">
        <v>1881</v>
      </c>
      <c r="F15" s="378" t="s">
        <v>1885</v>
      </c>
      <c r="G15" s="351">
        <v>270</v>
      </c>
      <c r="H15" s="351">
        <f>I15/G15</f>
        <v>375.46</v>
      </c>
      <c r="I15" s="351">
        <v>101374.2</v>
      </c>
      <c r="J15" s="351">
        <v>985</v>
      </c>
      <c r="K15" s="351">
        <v>402.38</v>
      </c>
      <c r="L15" s="351">
        <f>J15*K15</f>
        <v>396344.3</v>
      </c>
    </row>
    <row r="16" spans="1:12">
      <c r="A16" s="470"/>
      <c r="B16" s="380" t="s">
        <v>1886</v>
      </c>
      <c r="C16" s="360"/>
      <c r="D16" s="379" t="s">
        <v>1887</v>
      </c>
      <c r="E16" s="378"/>
      <c r="F16" s="378" t="s">
        <v>1888</v>
      </c>
      <c r="G16" s="351">
        <v>1</v>
      </c>
      <c r="H16" s="351">
        <f>I16/G16</f>
        <v>107.54</v>
      </c>
      <c r="I16" s="351">
        <v>107.54</v>
      </c>
      <c r="J16" s="351">
        <v>5</v>
      </c>
      <c r="K16" s="358">
        <v>114.42</v>
      </c>
      <c r="L16" s="351">
        <f>J16*K16</f>
        <v>572.1</v>
      </c>
    </row>
    <row r="17" spans="1:12">
      <c r="A17" s="470"/>
      <c r="B17" s="380" t="s">
        <v>1889</v>
      </c>
      <c r="C17" s="360"/>
      <c r="D17" s="379" t="s">
        <v>1890</v>
      </c>
      <c r="E17" s="378" t="s">
        <v>1881</v>
      </c>
      <c r="F17" s="378" t="s">
        <v>1891</v>
      </c>
      <c r="G17" s="351">
        <v>8</v>
      </c>
      <c r="H17" s="351">
        <f>I17/G17</f>
        <v>41.28</v>
      </c>
      <c r="I17" s="351">
        <v>330.24</v>
      </c>
      <c r="J17" s="351">
        <v>30</v>
      </c>
      <c r="K17" s="358">
        <v>41.28</v>
      </c>
      <c r="L17" s="351">
        <f>J17*K17</f>
        <v>1238.4000000000001</v>
      </c>
    </row>
    <row r="18" spans="1:12">
      <c r="A18" s="470"/>
      <c r="B18" s="380" t="s">
        <v>1892</v>
      </c>
      <c r="C18" s="360"/>
      <c r="D18" s="379" t="s">
        <v>1893</v>
      </c>
      <c r="E18" s="378"/>
      <c r="F18" s="378" t="s">
        <v>1894</v>
      </c>
      <c r="G18" s="351"/>
      <c r="H18" s="351"/>
      <c r="I18" s="351"/>
      <c r="J18" s="351"/>
      <c r="K18" s="358"/>
      <c r="L18" s="351"/>
    </row>
    <row r="19" spans="1:12">
      <c r="A19" s="470"/>
      <c r="B19" s="380"/>
      <c r="C19" s="360"/>
      <c r="D19" s="379"/>
      <c r="E19" s="378"/>
      <c r="F19" s="378"/>
      <c r="G19" s="351"/>
      <c r="H19" s="351"/>
      <c r="I19" s="351"/>
      <c r="J19" s="351"/>
      <c r="K19" s="358"/>
      <c r="L19" s="351"/>
    </row>
    <row r="20" spans="1:12">
      <c r="A20" s="470"/>
      <c r="B20" s="380"/>
      <c r="C20" s="360"/>
      <c r="D20" s="379"/>
      <c r="E20" s="378"/>
      <c r="F20" s="378"/>
      <c r="G20" s="351"/>
      <c r="H20" s="351"/>
      <c r="I20" s="351"/>
      <c r="J20" s="351"/>
      <c r="K20" s="358"/>
      <c r="L20" s="351"/>
    </row>
    <row r="21" spans="1:12">
      <c r="A21" s="470"/>
      <c r="B21" s="380"/>
      <c r="C21" s="360"/>
      <c r="D21" s="379"/>
      <c r="E21" s="378"/>
      <c r="F21" s="378"/>
      <c r="G21" s="351"/>
      <c r="H21" s="351"/>
      <c r="I21" s="351"/>
      <c r="J21" s="351"/>
      <c r="K21" s="358"/>
      <c r="L21" s="351"/>
    </row>
    <row r="22" spans="1:12">
      <c r="A22" s="470"/>
      <c r="B22" s="380"/>
      <c r="C22" s="360"/>
      <c r="D22" s="379"/>
      <c r="E22" s="378"/>
      <c r="F22" s="378"/>
      <c r="G22" s="351"/>
      <c r="H22" s="351"/>
      <c r="I22" s="351"/>
      <c r="J22" s="351"/>
      <c r="K22" s="358"/>
      <c r="L22" s="351"/>
    </row>
    <row r="23" spans="1:12" ht="24">
      <c r="A23" s="470"/>
      <c r="B23" s="380" t="s">
        <v>1895</v>
      </c>
      <c r="C23" s="360" t="s">
        <v>1873</v>
      </c>
      <c r="D23" s="379" t="s">
        <v>1896</v>
      </c>
      <c r="E23" s="378" t="s">
        <v>1875</v>
      </c>
      <c r="F23" s="378" t="s">
        <v>1876</v>
      </c>
      <c r="G23" s="351">
        <v>623</v>
      </c>
      <c r="H23" s="351">
        <f>I23/G23</f>
        <v>1402.5</v>
      </c>
      <c r="I23" s="351">
        <v>873757.5</v>
      </c>
      <c r="J23" s="351">
        <v>640</v>
      </c>
      <c r="K23" s="358">
        <v>1092.3</v>
      </c>
      <c r="L23" s="351">
        <f>J23*K23</f>
        <v>699072</v>
      </c>
    </row>
    <row r="24" spans="1:12" ht="36">
      <c r="A24" s="470"/>
      <c r="B24" s="380" t="s">
        <v>1897</v>
      </c>
      <c r="C24" s="360" t="s">
        <v>1898</v>
      </c>
      <c r="D24" s="379" t="s">
        <v>1899</v>
      </c>
      <c r="E24" s="378" t="s">
        <v>1870</v>
      </c>
      <c r="F24" s="378" t="s">
        <v>1900</v>
      </c>
      <c r="G24" s="351">
        <v>3177</v>
      </c>
      <c r="H24" s="351">
        <f>I24/G24</f>
        <v>54.98</v>
      </c>
      <c r="I24" s="351">
        <v>174671.46</v>
      </c>
      <c r="J24" s="351">
        <v>9300</v>
      </c>
      <c r="K24" s="358">
        <v>54.53</v>
      </c>
      <c r="L24" s="351">
        <f>J24*K24</f>
        <v>507129</v>
      </c>
    </row>
    <row r="25" spans="1:12" ht="24">
      <c r="A25" s="470"/>
      <c r="B25" s="380" t="s">
        <v>1901</v>
      </c>
      <c r="C25" s="360" t="s">
        <v>1902</v>
      </c>
      <c r="D25" s="379" t="s">
        <v>1903</v>
      </c>
      <c r="E25" s="378" t="s">
        <v>1881</v>
      </c>
      <c r="F25" s="378" t="s">
        <v>1904</v>
      </c>
      <c r="G25" s="351"/>
      <c r="H25" s="351"/>
      <c r="I25" s="351"/>
      <c r="J25" s="351"/>
      <c r="K25" s="358"/>
      <c r="L25" s="351"/>
    </row>
    <row r="26" spans="1:12" ht="36">
      <c r="A26" s="470"/>
      <c r="B26" s="380" t="s">
        <v>1905</v>
      </c>
      <c r="C26" s="360" t="s">
        <v>1902</v>
      </c>
      <c r="D26" s="379" t="s">
        <v>1903</v>
      </c>
      <c r="E26" s="378" t="s">
        <v>1881</v>
      </c>
      <c r="F26" s="378" t="s">
        <v>1906</v>
      </c>
      <c r="G26" s="351">
        <v>1176</v>
      </c>
      <c r="H26" s="351">
        <f t="shared" ref="H26:H35" si="0">I26/G26</f>
        <v>38.53</v>
      </c>
      <c r="I26" s="351">
        <v>45311.28</v>
      </c>
      <c r="J26" s="351">
        <v>2000</v>
      </c>
      <c r="K26" s="358">
        <v>37.450000000000003</v>
      </c>
      <c r="L26" s="351">
        <f t="shared" ref="L26:L35" si="1">J26*K26</f>
        <v>74900</v>
      </c>
    </row>
    <row r="27" spans="1:12" ht="36">
      <c r="A27" s="470"/>
      <c r="B27" s="380" t="s">
        <v>1907</v>
      </c>
      <c r="C27" s="360" t="s">
        <v>1902</v>
      </c>
      <c r="D27" s="379" t="s">
        <v>1903</v>
      </c>
      <c r="E27" s="378" t="s">
        <v>1881</v>
      </c>
      <c r="F27" s="378" t="s">
        <v>1908</v>
      </c>
      <c r="G27" s="351"/>
      <c r="H27" s="351"/>
      <c r="I27" s="351"/>
      <c r="J27" s="351"/>
      <c r="K27" s="358"/>
      <c r="L27" s="351"/>
    </row>
    <row r="28" spans="1:12" ht="36">
      <c r="A28" s="470"/>
      <c r="B28" s="380" t="s">
        <v>1909</v>
      </c>
      <c r="C28" s="360"/>
      <c r="D28" s="379" t="s">
        <v>1903</v>
      </c>
      <c r="E28" s="378" t="s">
        <v>1881</v>
      </c>
      <c r="F28" s="378" t="s">
        <v>1906</v>
      </c>
      <c r="G28" s="351">
        <v>1275</v>
      </c>
      <c r="H28" s="351">
        <f t="shared" si="0"/>
        <v>38.53</v>
      </c>
      <c r="I28" s="351">
        <v>49125.75</v>
      </c>
      <c r="J28" s="351">
        <v>1755</v>
      </c>
      <c r="K28" s="358">
        <v>37.450000000000003</v>
      </c>
      <c r="L28" s="351">
        <f t="shared" si="1"/>
        <v>65724.75</v>
      </c>
    </row>
    <row r="29" spans="1:12" ht="36">
      <c r="A29" s="470"/>
      <c r="B29" s="380" t="s">
        <v>1910</v>
      </c>
      <c r="C29" s="360" t="s">
        <v>1902</v>
      </c>
      <c r="D29" s="379" t="s">
        <v>1903</v>
      </c>
      <c r="E29" s="378" t="s">
        <v>1881</v>
      </c>
      <c r="F29" s="378" t="s">
        <v>1911</v>
      </c>
      <c r="G29" s="351">
        <v>759</v>
      </c>
      <c r="H29" s="351">
        <f t="shared" si="0"/>
        <v>64.37</v>
      </c>
      <c r="I29" s="351">
        <v>48856.83</v>
      </c>
      <c r="J29" s="351">
        <v>729</v>
      </c>
      <c r="K29" s="358">
        <v>62.38</v>
      </c>
      <c r="L29" s="351">
        <f t="shared" si="1"/>
        <v>45475.020000000004</v>
      </c>
    </row>
    <row r="30" spans="1:12" ht="24">
      <c r="A30" s="470"/>
      <c r="B30" s="380" t="s">
        <v>1912</v>
      </c>
      <c r="C30" s="360" t="s">
        <v>1913</v>
      </c>
      <c r="D30" s="379" t="s">
        <v>1914</v>
      </c>
      <c r="E30" s="378" t="s">
        <v>1875</v>
      </c>
      <c r="F30" s="378" t="s">
        <v>1915</v>
      </c>
      <c r="G30" s="351"/>
      <c r="H30" s="351"/>
      <c r="I30" s="351"/>
      <c r="J30" s="351"/>
      <c r="K30" s="358"/>
      <c r="L30" s="351"/>
    </row>
    <row r="31" spans="1:12" ht="24">
      <c r="A31" s="470"/>
      <c r="B31" s="380" t="s">
        <v>1916</v>
      </c>
      <c r="C31" s="360" t="s">
        <v>1913</v>
      </c>
      <c r="D31" s="379" t="s">
        <v>1914</v>
      </c>
      <c r="E31" s="378" t="s">
        <v>1875</v>
      </c>
      <c r="F31" s="378" t="s">
        <v>1917</v>
      </c>
      <c r="G31" s="351"/>
      <c r="H31" s="351"/>
      <c r="I31" s="351"/>
      <c r="J31" s="351"/>
      <c r="K31" s="358"/>
      <c r="L31" s="351"/>
    </row>
    <row r="32" spans="1:12" ht="24">
      <c r="A32" s="470"/>
      <c r="B32" s="380" t="s">
        <v>1918</v>
      </c>
      <c r="C32" s="360" t="s">
        <v>1919</v>
      </c>
      <c r="D32" s="379" t="s">
        <v>1920</v>
      </c>
      <c r="E32" s="378" t="s">
        <v>1881</v>
      </c>
      <c r="F32" s="378" t="s">
        <v>1921</v>
      </c>
      <c r="G32" s="351">
        <v>5417</v>
      </c>
      <c r="H32" s="351">
        <f t="shared" si="0"/>
        <v>43.269999999999996</v>
      </c>
      <c r="I32" s="351">
        <v>234393.59</v>
      </c>
      <c r="J32" s="351">
        <v>6200</v>
      </c>
      <c r="K32" s="358">
        <v>43.75</v>
      </c>
      <c r="L32" s="351">
        <f t="shared" si="1"/>
        <v>271250</v>
      </c>
    </row>
    <row r="33" spans="1:12">
      <c r="A33" s="470"/>
      <c r="B33" s="380" t="s">
        <v>1922</v>
      </c>
      <c r="C33" s="360"/>
      <c r="D33" s="379" t="s">
        <v>1923</v>
      </c>
      <c r="E33" s="378" t="s">
        <v>1881</v>
      </c>
      <c r="F33" s="378"/>
      <c r="G33" s="351">
        <v>346</v>
      </c>
      <c r="H33" s="351">
        <f t="shared" si="0"/>
        <v>1284.55</v>
      </c>
      <c r="I33" s="351">
        <v>444454.3</v>
      </c>
      <c r="J33" s="351">
        <v>400</v>
      </c>
      <c r="K33" s="361">
        <v>1036.53</v>
      </c>
      <c r="L33" s="351">
        <f t="shared" si="1"/>
        <v>414612</v>
      </c>
    </row>
    <row r="34" spans="1:12">
      <c r="A34" s="470"/>
      <c r="B34" s="380" t="s">
        <v>1924</v>
      </c>
      <c r="C34" s="360"/>
      <c r="D34" s="379" t="s">
        <v>1925</v>
      </c>
      <c r="E34" s="378"/>
      <c r="F34" s="378" t="s">
        <v>1926</v>
      </c>
      <c r="G34" s="351">
        <v>109</v>
      </c>
      <c r="H34" s="351">
        <f t="shared" si="0"/>
        <v>336.62</v>
      </c>
      <c r="I34" s="351">
        <v>36691.58</v>
      </c>
      <c r="J34" s="351">
        <v>150</v>
      </c>
      <c r="K34" s="361">
        <v>330.24</v>
      </c>
      <c r="L34" s="351">
        <f t="shared" si="1"/>
        <v>49536</v>
      </c>
    </row>
    <row r="35" spans="1:12" ht="36">
      <c r="A35" s="470"/>
      <c r="B35" s="380" t="s">
        <v>1927</v>
      </c>
      <c r="C35" s="360" t="s">
        <v>1928</v>
      </c>
      <c r="D35" s="379" t="s">
        <v>1929</v>
      </c>
      <c r="E35" s="378" t="s">
        <v>1930</v>
      </c>
      <c r="F35" s="378" t="s">
        <v>1931</v>
      </c>
      <c r="G35" s="351">
        <v>10439</v>
      </c>
      <c r="H35" s="351">
        <f t="shared" si="0"/>
        <v>123.77999999999999</v>
      </c>
      <c r="I35" s="351">
        <v>1292139.42</v>
      </c>
      <c r="J35" s="351">
        <v>12000</v>
      </c>
      <c r="K35" s="361">
        <v>108.7</v>
      </c>
      <c r="L35" s="351">
        <f t="shared" si="1"/>
        <v>1304400</v>
      </c>
    </row>
    <row r="36" spans="1:12" ht="36">
      <c r="A36" s="470"/>
      <c r="B36" s="380" t="s">
        <v>1932</v>
      </c>
      <c r="C36" s="360" t="s">
        <v>1928</v>
      </c>
      <c r="D36" s="379" t="s">
        <v>1929</v>
      </c>
      <c r="E36" s="378" t="s">
        <v>1930</v>
      </c>
      <c r="F36" s="378" t="s">
        <v>1933</v>
      </c>
      <c r="G36" s="351"/>
      <c r="H36" s="351"/>
      <c r="I36" s="351"/>
      <c r="J36" s="351"/>
      <c r="K36" s="361"/>
      <c r="L36" s="351"/>
    </row>
    <row r="37" spans="1:12" ht="24">
      <c r="A37" s="470"/>
      <c r="B37" s="380" t="s">
        <v>1934</v>
      </c>
      <c r="C37" s="360" t="s">
        <v>1935</v>
      </c>
      <c r="D37" s="379" t="s">
        <v>1936</v>
      </c>
      <c r="E37" s="378" t="s">
        <v>1881</v>
      </c>
      <c r="F37" s="378" t="s">
        <v>1937</v>
      </c>
      <c r="G37" s="351">
        <v>111</v>
      </c>
      <c r="H37" s="351">
        <f>I37/G37</f>
        <v>213.20000000000002</v>
      </c>
      <c r="I37" s="349">
        <v>23665.200000000001</v>
      </c>
      <c r="J37" s="351">
        <v>150</v>
      </c>
      <c r="K37" s="361">
        <v>213.2</v>
      </c>
      <c r="L37" s="351">
        <f>J37*K37</f>
        <v>31980</v>
      </c>
    </row>
    <row r="38" spans="1:12" ht="24">
      <c r="A38" s="470"/>
      <c r="B38" s="380" t="s">
        <v>1938</v>
      </c>
      <c r="C38" s="360" t="s">
        <v>1939</v>
      </c>
      <c r="D38" s="379" t="s">
        <v>1940</v>
      </c>
      <c r="E38" s="378" t="s">
        <v>1881</v>
      </c>
      <c r="F38" s="378" t="s">
        <v>1941</v>
      </c>
      <c r="G38" s="351">
        <v>917</v>
      </c>
      <c r="H38" s="351">
        <f>I38/G38</f>
        <v>86.77</v>
      </c>
      <c r="I38" s="351">
        <v>79568.09</v>
      </c>
      <c r="J38" s="351">
        <v>1000</v>
      </c>
      <c r="K38" s="361">
        <v>86.83</v>
      </c>
      <c r="L38" s="351">
        <f>J38*K38</f>
        <v>86830</v>
      </c>
    </row>
    <row r="39" spans="1:12" s="11" customFormat="1" ht="36">
      <c r="A39" s="470"/>
      <c r="B39" s="380" t="s">
        <v>1942</v>
      </c>
      <c r="C39" s="360" t="s">
        <v>1943</v>
      </c>
      <c r="D39" s="379" t="s">
        <v>1944</v>
      </c>
      <c r="E39" s="378" t="s">
        <v>1945</v>
      </c>
      <c r="F39" s="378" t="s">
        <v>1946</v>
      </c>
      <c r="G39" s="351">
        <v>3257</v>
      </c>
      <c r="H39" s="351">
        <f>I39/G39</f>
        <v>279.49</v>
      </c>
      <c r="I39" s="351">
        <v>910298.93</v>
      </c>
      <c r="J39" s="351">
        <v>4200</v>
      </c>
      <c r="K39" s="361">
        <v>281.19</v>
      </c>
      <c r="L39" s="351">
        <f>J39*K39</f>
        <v>1180998</v>
      </c>
    </row>
    <row r="40" spans="1:12" ht="36">
      <c r="A40" s="470"/>
      <c r="B40" s="380" t="s">
        <v>1947</v>
      </c>
      <c r="C40" s="360" t="s">
        <v>1943</v>
      </c>
      <c r="D40" s="379" t="s">
        <v>1944</v>
      </c>
      <c r="E40" s="378" t="s">
        <v>1945</v>
      </c>
      <c r="F40" s="378" t="s">
        <v>1948</v>
      </c>
      <c r="G40" s="354">
        <v>5057</v>
      </c>
      <c r="H40" s="351">
        <f>I40/G40</f>
        <v>405.94</v>
      </c>
      <c r="I40" s="354">
        <v>2052838.58</v>
      </c>
      <c r="J40" s="354">
        <v>5500</v>
      </c>
      <c r="K40" s="355">
        <v>407.96</v>
      </c>
      <c r="L40" s="351">
        <f>J40*K40</f>
        <v>2243780</v>
      </c>
    </row>
    <row r="41" spans="1:12" ht="36">
      <c r="A41" s="470"/>
      <c r="B41" s="380" t="s">
        <v>1949</v>
      </c>
      <c r="C41" s="360" t="s">
        <v>1943</v>
      </c>
      <c r="D41" s="379" t="s">
        <v>1950</v>
      </c>
      <c r="E41" s="378" t="s">
        <v>1945</v>
      </c>
      <c r="F41" s="378" t="s">
        <v>1951</v>
      </c>
      <c r="G41" s="354">
        <v>1603</v>
      </c>
      <c r="H41" s="351">
        <f>I41/G41</f>
        <v>343.97</v>
      </c>
      <c r="I41" s="354">
        <v>551383.91</v>
      </c>
      <c r="J41" s="354">
        <v>2200</v>
      </c>
      <c r="K41" s="355">
        <v>346.15</v>
      </c>
      <c r="L41" s="351">
        <f>J41*K41</f>
        <v>761530</v>
      </c>
    </row>
    <row r="42" spans="1:12" ht="24">
      <c r="A42" s="470"/>
      <c r="B42" s="380" t="s">
        <v>1952</v>
      </c>
      <c r="C42" s="360"/>
      <c r="D42" s="379" t="s">
        <v>1944</v>
      </c>
      <c r="E42" s="378" t="s">
        <v>1881</v>
      </c>
      <c r="F42" s="378" t="s">
        <v>1953</v>
      </c>
      <c r="G42" s="354"/>
      <c r="H42" s="351"/>
      <c r="I42" s="354"/>
      <c r="J42" s="354"/>
      <c r="K42" s="355"/>
      <c r="L42" s="351"/>
    </row>
    <row r="43" spans="1:12" ht="24">
      <c r="A43" s="470"/>
      <c r="B43" s="380" t="s">
        <v>1954</v>
      </c>
      <c r="C43" s="360" t="s">
        <v>1955</v>
      </c>
      <c r="D43" s="379" t="s">
        <v>1956</v>
      </c>
      <c r="E43" s="378" t="s">
        <v>1881</v>
      </c>
      <c r="F43" s="378" t="s">
        <v>1957</v>
      </c>
      <c r="G43" s="354">
        <v>87</v>
      </c>
      <c r="H43" s="351">
        <f t="shared" ref="H43:H50" si="2">I43/G43</f>
        <v>401.43000000000006</v>
      </c>
      <c r="I43" s="354">
        <v>34924.410000000003</v>
      </c>
      <c r="J43" s="354">
        <v>130</v>
      </c>
      <c r="K43" s="355">
        <v>393.82</v>
      </c>
      <c r="L43" s="351">
        <f t="shared" ref="L43:L53" si="3">J43*K43</f>
        <v>51196.6</v>
      </c>
    </row>
    <row r="44" spans="1:12" ht="24">
      <c r="A44" s="470"/>
      <c r="B44" s="380" t="s">
        <v>1958</v>
      </c>
      <c r="C44" s="360" t="s">
        <v>1959</v>
      </c>
      <c r="D44" s="379" t="s">
        <v>1960</v>
      </c>
      <c r="E44" s="378" t="s">
        <v>1881</v>
      </c>
      <c r="F44" s="378" t="s">
        <v>1961</v>
      </c>
      <c r="G44" s="354">
        <v>1236</v>
      </c>
      <c r="H44" s="351">
        <f t="shared" si="2"/>
        <v>28.310000000000002</v>
      </c>
      <c r="I44" s="354">
        <v>34991.160000000003</v>
      </c>
      <c r="J44" s="354">
        <v>1500</v>
      </c>
      <c r="K44" s="355">
        <v>28.33</v>
      </c>
      <c r="L44" s="351">
        <f t="shared" si="3"/>
        <v>42495</v>
      </c>
    </row>
    <row r="45" spans="1:12" ht="24">
      <c r="A45" s="470"/>
      <c r="B45" s="380" t="s">
        <v>1962</v>
      </c>
      <c r="C45" s="360" t="s">
        <v>1963</v>
      </c>
      <c r="D45" s="379" t="s">
        <v>1964</v>
      </c>
      <c r="E45" s="378" t="s">
        <v>1881</v>
      </c>
      <c r="F45" s="378" t="s">
        <v>1965</v>
      </c>
      <c r="G45" s="354">
        <v>42</v>
      </c>
      <c r="H45" s="351">
        <f t="shared" si="2"/>
        <v>27.859999999999996</v>
      </c>
      <c r="I45" s="354">
        <v>1170.1199999999999</v>
      </c>
      <c r="J45" s="354">
        <v>70</v>
      </c>
      <c r="K45" s="355">
        <v>27.45</v>
      </c>
      <c r="L45" s="351">
        <f t="shared" si="3"/>
        <v>1921.5</v>
      </c>
    </row>
    <row r="46" spans="1:12" ht="24">
      <c r="A46" s="470"/>
      <c r="B46" s="380" t="s">
        <v>1966</v>
      </c>
      <c r="C46" s="360" t="s">
        <v>1967</v>
      </c>
      <c r="D46" s="379" t="s">
        <v>1968</v>
      </c>
      <c r="E46" s="378" t="s">
        <v>1881</v>
      </c>
      <c r="F46" s="378" t="s">
        <v>1969</v>
      </c>
      <c r="G46" s="354">
        <v>2497</v>
      </c>
      <c r="H46" s="351">
        <f t="shared" si="2"/>
        <v>30.939999999999998</v>
      </c>
      <c r="I46" s="354">
        <v>77257.179999999993</v>
      </c>
      <c r="J46" s="354">
        <v>3000</v>
      </c>
      <c r="K46" s="355">
        <v>30.92</v>
      </c>
      <c r="L46" s="351">
        <f t="shared" si="3"/>
        <v>92760</v>
      </c>
    </row>
    <row r="47" spans="1:12" ht="24">
      <c r="A47" s="470"/>
      <c r="B47" s="380" t="s">
        <v>1970</v>
      </c>
      <c r="C47" s="360" t="s">
        <v>1967</v>
      </c>
      <c r="D47" s="379" t="s">
        <v>1971</v>
      </c>
      <c r="E47" s="378" t="s">
        <v>1881</v>
      </c>
      <c r="F47" s="378" t="s">
        <v>1969</v>
      </c>
      <c r="G47" s="354">
        <v>345</v>
      </c>
      <c r="H47" s="351">
        <f t="shared" si="2"/>
        <v>30.939999999999998</v>
      </c>
      <c r="I47" s="354">
        <v>10674.3</v>
      </c>
      <c r="J47" s="354">
        <v>450</v>
      </c>
      <c r="K47" s="355">
        <v>30.92</v>
      </c>
      <c r="L47" s="351">
        <f t="shared" si="3"/>
        <v>13914</v>
      </c>
    </row>
    <row r="48" spans="1:12" ht="24">
      <c r="A48" s="470"/>
      <c r="B48" s="380" t="s">
        <v>1972</v>
      </c>
      <c r="C48" s="360" t="s">
        <v>1973</v>
      </c>
      <c r="D48" s="379" t="s">
        <v>1974</v>
      </c>
      <c r="E48" s="378" t="s">
        <v>1881</v>
      </c>
      <c r="F48" s="378" t="s">
        <v>1957</v>
      </c>
      <c r="G48" s="354">
        <v>120</v>
      </c>
      <c r="H48" s="351">
        <f t="shared" si="2"/>
        <v>36.14</v>
      </c>
      <c r="I48" s="354">
        <v>4336.8</v>
      </c>
      <c r="J48" s="354">
        <v>200</v>
      </c>
      <c r="K48" s="355">
        <v>35.97</v>
      </c>
      <c r="L48" s="351">
        <f t="shared" si="3"/>
        <v>7194</v>
      </c>
    </row>
    <row r="49" spans="1:12" ht="24">
      <c r="A49" s="470"/>
      <c r="B49" s="380" t="s">
        <v>1975</v>
      </c>
      <c r="C49" s="360" t="s">
        <v>1973</v>
      </c>
      <c r="D49" s="379" t="s">
        <v>1974</v>
      </c>
      <c r="E49" s="378" t="s">
        <v>1881</v>
      </c>
      <c r="F49" s="378" t="s">
        <v>1976</v>
      </c>
      <c r="G49" s="354">
        <v>69</v>
      </c>
      <c r="H49" s="351">
        <f t="shared" si="2"/>
        <v>50.28</v>
      </c>
      <c r="I49" s="354">
        <v>3469.32</v>
      </c>
      <c r="J49" s="354">
        <v>93</v>
      </c>
      <c r="K49" s="355">
        <v>50.06</v>
      </c>
      <c r="L49" s="351">
        <f t="shared" si="3"/>
        <v>4655.58</v>
      </c>
    </row>
    <row r="50" spans="1:12" ht="24">
      <c r="A50" s="470"/>
      <c r="B50" s="380" t="s">
        <v>1977</v>
      </c>
      <c r="C50" s="360" t="s">
        <v>1978</v>
      </c>
      <c r="D50" s="379" t="s">
        <v>1979</v>
      </c>
      <c r="E50" s="378" t="s">
        <v>1881</v>
      </c>
      <c r="F50" s="378" t="s">
        <v>1980</v>
      </c>
      <c r="G50" s="354">
        <v>9</v>
      </c>
      <c r="H50" s="351">
        <f t="shared" si="2"/>
        <v>76.949999999999989</v>
      </c>
      <c r="I50" s="355">
        <v>692.55</v>
      </c>
      <c r="J50" s="354">
        <v>20</v>
      </c>
      <c r="K50" s="355">
        <v>76.95</v>
      </c>
      <c r="L50" s="351">
        <f t="shared" si="3"/>
        <v>1539</v>
      </c>
    </row>
    <row r="51" spans="1:12" ht="24">
      <c r="A51" s="470"/>
      <c r="B51" s="380" t="s">
        <v>1981</v>
      </c>
      <c r="C51" s="378" t="s">
        <v>1982</v>
      </c>
      <c r="D51" s="379" t="s">
        <v>1983</v>
      </c>
      <c r="E51" s="378" t="s">
        <v>1881</v>
      </c>
      <c r="F51" s="378" t="s">
        <v>1984</v>
      </c>
      <c r="G51" s="354"/>
      <c r="H51" s="351"/>
      <c r="I51" s="354"/>
      <c r="J51" s="354"/>
      <c r="K51" s="355"/>
      <c r="L51" s="351">
        <f t="shared" si="3"/>
        <v>0</v>
      </c>
    </row>
    <row r="52" spans="1:12" ht="24">
      <c r="A52" s="470"/>
      <c r="B52" s="380" t="s">
        <v>1985</v>
      </c>
      <c r="C52" s="360" t="s">
        <v>1986</v>
      </c>
      <c r="D52" s="379" t="s">
        <v>1987</v>
      </c>
      <c r="E52" s="378" t="s">
        <v>1881</v>
      </c>
      <c r="F52" s="378" t="s">
        <v>1988</v>
      </c>
      <c r="G52" s="354">
        <v>477</v>
      </c>
      <c r="H52" s="351">
        <f>I52/G52</f>
        <v>154.08999999999997</v>
      </c>
      <c r="I52" s="354">
        <v>73500.929999999993</v>
      </c>
      <c r="J52" s="354">
        <v>550</v>
      </c>
      <c r="K52" s="355">
        <v>150.43</v>
      </c>
      <c r="L52" s="351">
        <f t="shared" si="3"/>
        <v>82736.5</v>
      </c>
    </row>
    <row r="53" spans="1:12" ht="24">
      <c r="A53" s="470"/>
      <c r="B53" s="380" t="s">
        <v>1989</v>
      </c>
      <c r="C53" s="360" t="s">
        <v>1990</v>
      </c>
      <c r="D53" s="379" t="s">
        <v>1991</v>
      </c>
      <c r="E53" s="378" t="s">
        <v>1881</v>
      </c>
      <c r="F53" s="378" t="s">
        <v>1992</v>
      </c>
      <c r="G53" s="354">
        <v>40</v>
      </c>
      <c r="H53" s="351">
        <f>I53/G53</f>
        <v>75.22</v>
      </c>
      <c r="I53" s="354">
        <v>3008.8</v>
      </c>
      <c r="J53" s="354">
        <v>60</v>
      </c>
      <c r="K53" s="355">
        <v>74.88</v>
      </c>
      <c r="L53" s="351">
        <f t="shared" si="3"/>
        <v>4492.7999999999993</v>
      </c>
    </row>
    <row r="54" spans="1:12">
      <c r="A54" s="470"/>
      <c r="B54" s="380" t="s">
        <v>1993</v>
      </c>
      <c r="C54" s="360"/>
      <c r="D54" s="379" t="s">
        <v>1994</v>
      </c>
      <c r="E54" s="378"/>
      <c r="F54" s="378" t="s">
        <v>1995</v>
      </c>
      <c r="G54" s="354"/>
      <c r="H54" s="351"/>
      <c r="I54" s="354"/>
      <c r="J54" s="354"/>
      <c r="K54" s="355"/>
      <c r="L54" s="351"/>
    </row>
    <row r="55" spans="1:12">
      <c r="A55" s="470"/>
      <c r="B55" s="380" t="s">
        <v>1996</v>
      </c>
      <c r="C55" s="360"/>
      <c r="D55" s="379" t="s">
        <v>1994</v>
      </c>
      <c r="E55" s="378"/>
      <c r="F55" s="378" t="s">
        <v>1995</v>
      </c>
      <c r="G55" s="354"/>
      <c r="H55" s="351"/>
      <c r="I55" s="354"/>
      <c r="J55" s="354"/>
      <c r="K55" s="355"/>
      <c r="L55" s="351"/>
    </row>
    <row r="56" spans="1:12" ht="24">
      <c r="A56" s="470"/>
      <c r="B56" s="380" t="s">
        <v>1997</v>
      </c>
      <c r="C56" s="378" t="s">
        <v>1998</v>
      </c>
      <c r="D56" s="379" t="s">
        <v>1999</v>
      </c>
      <c r="E56" s="378" t="s">
        <v>1881</v>
      </c>
      <c r="F56" s="378" t="s">
        <v>2000</v>
      </c>
      <c r="G56" s="354">
        <v>801</v>
      </c>
      <c r="H56" s="351">
        <f>I56/G56</f>
        <v>36.409999999999997</v>
      </c>
      <c r="I56" s="354">
        <v>29164.41</v>
      </c>
      <c r="J56" s="354">
        <v>1650</v>
      </c>
      <c r="K56" s="355">
        <v>36.119999999999997</v>
      </c>
      <c r="L56" s="351">
        <f>J56*K56</f>
        <v>59597.999999999993</v>
      </c>
    </row>
    <row r="57" spans="1:12" ht="24">
      <c r="A57" s="470"/>
      <c r="B57" s="380" t="s">
        <v>2001</v>
      </c>
      <c r="C57" s="378" t="s">
        <v>2002</v>
      </c>
      <c r="D57" s="379" t="s">
        <v>2003</v>
      </c>
      <c r="E57" s="378" t="s">
        <v>1881</v>
      </c>
      <c r="F57" s="378" t="s">
        <v>2004</v>
      </c>
      <c r="G57" s="354">
        <v>1534</v>
      </c>
      <c r="H57" s="351">
        <f>I57/G57</f>
        <v>22.66</v>
      </c>
      <c r="I57" s="354">
        <v>34760.44</v>
      </c>
      <c r="J57" s="354">
        <v>1808</v>
      </c>
      <c r="K57" s="355">
        <v>22.6</v>
      </c>
      <c r="L57" s="351">
        <f>J57*K57</f>
        <v>40860.800000000003</v>
      </c>
    </row>
    <row r="58" spans="1:12" ht="24">
      <c r="A58" s="470"/>
      <c r="B58" s="380" t="s">
        <v>2005</v>
      </c>
      <c r="C58" s="378" t="s">
        <v>2006</v>
      </c>
      <c r="D58" s="379" t="s">
        <v>2007</v>
      </c>
      <c r="E58" s="378" t="s">
        <v>1881</v>
      </c>
      <c r="F58" s="378" t="s">
        <v>2008</v>
      </c>
      <c r="G58" s="354"/>
      <c r="H58" s="351"/>
      <c r="I58" s="354"/>
      <c r="J58" s="354"/>
      <c r="K58" s="355"/>
      <c r="L58" s="351" t="s">
        <v>2009</v>
      </c>
    </row>
    <row r="59" spans="1:12" ht="24">
      <c r="A59" s="470"/>
      <c r="B59" s="380" t="s">
        <v>2010</v>
      </c>
      <c r="C59" s="378" t="s">
        <v>2011</v>
      </c>
      <c r="D59" s="379" t="s">
        <v>2012</v>
      </c>
      <c r="E59" s="378" t="s">
        <v>1881</v>
      </c>
      <c r="F59" s="378" t="s">
        <v>2013</v>
      </c>
      <c r="G59" s="354">
        <v>285</v>
      </c>
      <c r="H59" s="351">
        <f>I59/G59</f>
        <v>26.139999999999997</v>
      </c>
      <c r="I59" s="354">
        <v>7449.9</v>
      </c>
      <c r="J59" s="354">
        <v>350</v>
      </c>
      <c r="K59" s="355">
        <v>25.91</v>
      </c>
      <c r="L59" s="351">
        <f>J59*K59</f>
        <v>9068.5</v>
      </c>
    </row>
    <row r="60" spans="1:12" ht="24">
      <c r="A60" s="470"/>
      <c r="B60" s="380" t="s">
        <v>2014</v>
      </c>
      <c r="C60" s="378" t="s">
        <v>2015</v>
      </c>
      <c r="D60" s="379" t="s">
        <v>2016</v>
      </c>
      <c r="E60" s="378" t="s">
        <v>1881</v>
      </c>
      <c r="F60" s="378" t="s">
        <v>2017</v>
      </c>
      <c r="G60" s="354">
        <v>4372</v>
      </c>
      <c r="H60" s="351">
        <f>I60/G60</f>
        <v>23.939999999999998</v>
      </c>
      <c r="I60" s="354">
        <v>104665.68</v>
      </c>
      <c r="J60" s="354">
        <v>6040</v>
      </c>
      <c r="K60" s="355">
        <v>23.18</v>
      </c>
      <c r="L60" s="351">
        <f>J60*K60</f>
        <v>140007.20000000001</v>
      </c>
    </row>
    <row r="61" spans="1:12" ht="24">
      <c r="A61" s="470"/>
      <c r="B61" s="380" t="s">
        <v>2018</v>
      </c>
      <c r="C61" s="378" t="s">
        <v>2015</v>
      </c>
      <c r="D61" s="379" t="s">
        <v>2019</v>
      </c>
      <c r="E61" s="378" t="s">
        <v>1881</v>
      </c>
      <c r="F61" s="378" t="s">
        <v>2017</v>
      </c>
      <c r="G61" s="354">
        <v>7542</v>
      </c>
      <c r="H61" s="351">
        <f>I61/G61</f>
        <v>23.94</v>
      </c>
      <c r="I61" s="354">
        <v>180555.48</v>
      </c>
      <c r="J61" s="354">
        <v>8000</v>
      </c>
      <c r="K61" s="355">
        <v>23.18</v>
      </c>
      <c r="L61" s="351">
        <f>J61*K61</f>
        <v>185440</v>
      </c>
    </row>
    <row r="62" spans="1:12" ht="24">
      <c r="A62" s="470"/>
      <c r="B62" s="380" t="s">
        <v>2020</v>
      </c>
      <c r="C62" s="378" t="s">
        <v>2021</v>
      </c>
      <c r="D62" s="379" t="s">
        <v>2022</v>
      </c>
      <c r="E62" s="378" t="s">
        <v>1881</v>
      </c>
      <c r="F62" s="378" t="s">
        <v>2023</v>
      </c>
      <c r="G62" s="354">
        <v>116</v>
      </c>
      <c r="H62" s="351">
        <f>I62/G62</f>
        <v>75.679999999999993</v>
      </c>
      <c r="I62" s="354">
        <v>8778.8799999999992</v>
      </c>
      <c r="J62" s="354"/>
      <c r="K62" s="355"/>
      <c r="L62" s="351"/>
    </row>
    <row r="63" spans="1:12" ht="24">
      <c r="A63" s="470"/>
      <c r="B63" s="380" t="s">
        <v>2024</v>
      </c>
      <c r="C63" s="378" t="s">
        <v>2025</v>
      </c>
      <c r="D63" s="379" t="s">
        <v>2026</v>
      </c>
      <c r="E63" s="378" t="s">
        <v>2027</v>
      </c>
      <c r="F63" s="378" t="s">
        <v>2028</v>
      </c>
      <c r="G63" s="354">
        <v>2456</v>
      </c>
      <c r="H63" s="394">
        <f>I63/G63</f>
        <v>72.270057003257335</v>
      </c>
      <c r="I63" s="354">
        <v>177495.26</v>
      </c>
      <c r="J63" s="354">
        <v>3000</v>
      </c>
      <c r="K63" s="355">
        <v>71.95</v>
      </c>
      <c r="L63" s="351">
        <f>J63*K63</f>
        <v>215850</v>
      </c>
    </row>
    <row r="64" spans="1:12" ht="24">
      <c r="A64" s="470"/>
      <c r="B64" s="380" t="s">
        <v>2029</v>
      </c>
      <c r="C64" s="378"/>
      <c r="D64" s="379" t="s">
        <v>2030</v>
      </c>
      <c r="E64" s="378" t="s">
        <v>2027</v>
      </c>
      <c r="F64" s="378" t="s">
        <v>2028</v>
      </c>
      <c r="G64" s="354"/>
      <c r="H64" s="394"/>
      <c r="I64" s="354"/>
      <c r="J64" s="354"/>
      <c r="K64" s="355"/>
      <c r="L64" s="351"/>
    </row>
    <row r="65" spans="1:12" ht="24">
      <c r="A65" s="470"/>
      <c r="B65" s="380" t="s">
        <v>2031</v>
      </c>
      <c r="C65" s="378" t="s">
        <v>2025</v>
      </c>
      <c r="D65" s="379" t="s">
        <v>2032</v>
      </c>
      <c r="E65" s="378" t="s">
        <v>2027</v>
      </c>
      <c r="F65" s="378" t="s">
        <v>2028</v>
      </c>
      <c r="G65" s="354">
        <v>66</v>
      </c>
      <c r="H65" s="394">
        <f t="shared" ref="H65" si="4">I65/G65</f>
        <v>89.682727272727277</v>
      </c>
      <c r="I65" s="354">
        <v>5919.06</v>
      </c>
      <c r="J65" s="354">
        <v>100</v>
      </c>
      <c r="K65" s="355">
        <v>89.68</v>
      </c>
      <c r="L65" s="351">
        <f t="shared" ref="L65" si="5">J65*K65</f>
        <v>8968</v>
      </c>
    </row>
    <row r="66" spans="1:12" ht="24">
      <c r="A66" s="470"/>
      <c r="B66" s="380" t="s">
        <v>2033</v>
      </c>
      <c r="C66" s="378"/>
      <c r="D66" s="379" t="s">
        <v>2034</v>
      </c>
      <c r="E66" s="378" t="s">
        <v>2027</v>
      </c>
      <c r="F66" s="378" t="s">
        <v>2028</v>
      </c>
      <c r="G66" s="354"/>
      <c r="H66" s="394"/>
      <c r="I66" s="354"/>
      <c r="J66" s="354"/>
      <c r="K66" s="355"/>
      <c r="L66" s="351"/>
    </row>
    <row r="67" spans="1:12" ht="24">
      <c r="A67" s="470"/>
      <c r="B67" s="380" t="s">
        <v>2035</v>
      </c>
      <c r="C67" s="378"/>
      <c r="D67" s="379" t="s">
        <v>2036</v>
      </c>
      <c r="E67" s="378"/>
      <c r="F67" s="378"/>
      <c r="G67" s="354"/>
      <c r="H67" s="394"/>
      <c r="I67" s="354"/>
      <c r="J67" s="354"/>
      <c r="K67" s="355"/>
      <c r="L67" s="351"/>
    </row>
    <row r="68" spans="1:12" ht="60">
      <c r="A68" s="470"/>
      <c r="B68" s="380" t="s">
        <v>2037</v>
      </c>
      <c r="C68" s="378" t="s">
        <v>2038</v>
      </c>
      <c r="D68" s="379" t="s">
        <v>2039</v>
      </c>
      <c r="E68" s="378" t="s">
        <v>2027</v>
      </c>
      <c r="F68" s="378" t="s">
        <v>2040</v>
      </c>
      <c r="G68" s="354"/>
      <c r="H68" s="394"/>
      <c r="I68" s="354"/>
      <c r="J68" s="354"/>
      <c r="K68" s="355"/>
      <c r="L68" s="351"/>
    </row>
    <row r="69" spans="1:12" ht="24">
      <c r="A69" s="470"/>
      <c r="B69" s="380" t="s">
        <v>2041</v>
      </c>
      <c r="C69" s="378" t="s">
        <v>2042</v>
      </c>
      <c r="D69" s="379" t="s">
        <v>2043</v>
      </c>
      <c r="E69" s="378" t="s">
        <v>2044</v>
      </c>
      <c r="F69" s="378" t="s">
        <v>2045</v>
      </c>
      <c r="G69" s="354">
        <v>2852</v>
      </c>
      <c r="H69" s="394">
        <f t="shared" ref="H69:H70" si="6">I69/G69</f>
        <v>77.282194950911645</v>
      </c>
      <c r="I69" s="354">
        <v>220408.82</v>
      </c>
      <c r="J69" s="354">
        <v>4500</v>
      </c>
      <c r="K69" s="355">
        <v>77.069999999999993</v>
      </c>
      <c r="L69" s="351">
        <f>J69*K69</f>
        <v>346814.99999999994</v>
      </c>
    </row>
    <row r="70" spans="1:12" ht="36">
      <c r="A70" s="470"/>
      <c r="B70" s="380" t="s">
        <v>2046</v>
      </c>
      <c r="C70" s="378" t="s">
        <v>2038</v>
      </c>
      <c r="D70" s="379" t="s">
        <v>2047</v>
      </c>
      <c r="E70" s="378" t="s">
        <v>2048</v>
      </c>
      <c r="F70" s="378" t="s">
        <v>2049</v>
      </c>
      <c r="G70" s="354">
        <v>558</v>
      </c>
      <c r="H70" s="394">
        <f t="shared" si="6"/>
        <v>109.87215053763441</v>
      </c>
      <c r="I70" s="354">
        <v>61308.66</v>
      </c>
      <c r="J70" s="354">
        <v>800</v>
      </c>
      <c r="K70" s="355">
        <v>84.68</v>
      </c>
      <c r="L70" s="351">
        <f>J70*K70</f>
        <v>67744</v>
      </c>
    </row>
    <row r="71" spans="1:12" ht="24">
      <c r="A71" s="470"/>
      <c r="B71" s="380" t="s">
        <v>2050</v>
      </c>
      <c r="C71" s="378" t="s">
        <v>2051</v>
      </c>
      <c r="D71" s="379" t="s">
        <v>2052</v>
      </c>
      <c r="E71" s="378" t="s">
        <v>1881</v>
      </c>
      <c r="F71" s="378" t="s">
        <v>2053</v>
      </c>
      <c r="G71" s="354">
        <v>2418</v>
      </c>
      <c r="H71" s="357">
        <f>I71/G71</f>
        <v>15.19</v>
      </c>
      <c r="I71" s="354">
        <v>36729.42</v>
      </c>
      <c r="J71" s="354">
        <v>4500</v>
      </c>
      <c r="K71" s="355">
        <v>16.71</v>
      </c>
      <c r="L71" s="351">
        <f>J71*K71</f>
        <v>75195</v>
      </c>
    </row>
    <row r="72" spans="1:12" ht="24">
      <c r="A72" s="470"/>
      <c r="B72" s="380" t="s">
        <v>2054</v>
      </c>
      <c r="C72" s="378" t="s">
        <v>2055</v>
      </c>
      <c r="D72" s="379" t="s">
        <v>2056</v>
      </c>
      <c r="E72" s="378" t="s">
        <v>1875</v>
      </c>
      <c r="F72" s="378" t="s">
        <v>2057</v>
      </c>
      <c r="G72" s="354"/>
      <c r="H72" s="357"/>
      <c r="I72" s="354"/>
      <c r="J72" s="354"/>
      <c r="K72" s="355"/>
      <c r="L72" s="351" t="s">
        <v>2009</v>
      </c>
    </row>
    <row r="73" spans="1:12" ht="24">
      <c r="A73" s="470"/>
      <c r="B73" s="380" t="s">
        <v>2058</v>
      </c>
      <c r="C73" s="378" t="s">
        <v>2059</v>
      </c>
      <c r="D73" s="379" t="s">
        <v>2060</v>
      </c>
      <c r="E73" s="378" t="s">
        <v>1881</v>
      </c>
      <c r="F73" s="378" t="s">
        <v>2061</v>
      </c>
      <c r="G73" s="354">
        <v>1234</v>
      </c>
      <c r="H73" s="357">
        <f>I73/G73</f>
        <v>36.81</v>
      </c>
      <c r="I73" s="354">
        <v>45423.54</v>
      </c>
      <c r="J73" s="354">
        <v>2180</v>
      </c>
      <c r="K73" s="355">
        <v>41.29</v>
      </c>
      <c r="L73" s="351">
        <f>J73*K73</f>
        <v>90012.2</v>
      </c>
    </row>
    <row r="74" spans="1:12" ht="24">
      <c r="A74" s="470"/>
      <c r="B74" s="380" t="s">
        <v>2062</v>
      </c>
      <c r="C74" s="378" t="s">
        <v>2063</v>
      </c>
      <c r="D74" s="379" t="s">
        <v>2064</v>
      </c>
      <c r="E74" s="378" t="s">
        <v>2065</v>
      </c>
      <c r="F74" s="378" t="s">
        <v>2066</v>
      </c>
      <c r="G74" s="354">
        <v>836</v>
      </c>
      <c r="H74" s="357">
        <f>I74/G74</f>
        <v>351.88011961722492</v>
      </c>
      <c r="I74" s="354">
        <v>294171.78000000003</v>
      </c>
      <c r="J74" s="354">
        <v>900</v>
      </c>
      <c r="K74" s="355">
        <v>347.52</v>
      </c>
      <c r="L74" s="351">
        <f>J74*K74</f>
        <v>312768</v>
      </c>
    </row>
    <row r="75" spans="1:12" ht="24">
      <c r="A75" s="470"/>
      <c r="B75" s="380" t="s">
        <v>2067</v>
      </c>
      <c r="C75" s="378" t="s">
        <v>2068</v>
      </c>
      <c r="D75" s="379" t="s">
        <v>2069</v>
      </c>
      <c r="E75" s="378" t="s">
        <v>1881</v>
      </c>
      <c r="F75" s="378" t="s">
        <v>2070</v>
      </c>
      <c r="G75" s="354"/>
      <c r="H75" s="357"/>
      <c r="I75" s="354"/>
      <c r="J75" s="354"/>
      <c r="K75" s="355"/>
      <c r="L75" s="351"/>
    </row>
    <row r="76" spans="1:12">
      <c r="A76" s="470"/>
      <c r="B76" s="380" t="s">
        <v>2071</v>
      </c>
      <c r="C76" s="378"/>
      <c r="D76" s="379" t="s">
        <v>2072</v>
      </c>
      <c r="E76" s="378" t="s">
        <v>1881</v>
      </c>
      <c r="F76" s="378" t="s">
        <v>2073</v>
      </c>
      <c r="G76" s="354"/>
      <c r="H76" s="357"/>
      <c r="I76" s="354"/>
      <c r="J76" s="354"/>
      <c r="K76" s="355"/>
      <c r="L76" s="351"/>
    </row>
    <row r="77" spans="1:12">
      <c r="A77" s="470"/>
      <c r="B77" s="380" t="s">
        <v>2074</v>
      </c>
      <c r="C77" s="378"/>
      <c r="D77" s="379" t="s">
        <v>2075</v>
      </c>
      <c r="E77" s="378"/>
      <c r="F77" s="378"/>
      <c r="G77" s="354"/>
      <c r="H77" s="357"/>
      <c r="I77" s="354"/>
      <c r="J77" s="354"/>
      <c r="K77" s="355"/>
      <c r="L77" s="351"/>
    </row>
    <row r="78" spans="1:12">
      <c r="A78" s="470"/>
      <c r="B78" s="380" t="s">
        <v>2076</v>
      </c>
      <c r="C78" s="378"/>
      <c r="D78" s="379" t="s">
        <v>2077</v>
      </c>
      <c r="E78" s="378"/>
      <c r="F78" s="378"/>
      <c r="G78" s="354"/>
      <c r="H78" s="357"/>
      <c r="I78" s="354"/>
      <c r="J78" s="354"/>
      <c r="K78" s="355"/>
      <c r="L78" s="351"/>
    </row>
    <row r="79" spans="1:12">
      <c r="A79" s="470"/>
      <c r="B79" s="380" t="s">
        <v>2078</v>
      </c>
      <c r="C79" s="378"/>
      <c r="D79" s="379" t="s">
        <v>2079</v>
      </c>
      <c r="E79" s="378"/>
      <c r="F79" s="378"/>
      <c r="G79" s="354"/>
      <c r="H79" s="357"/>
      <c r="I79" s="354"/>
      <c r="J79" s="354"/>
      <c r="K79" s="355"/>
      <c r="L79" s="351"/>
    </row>
    <row r="80" spans="1:12">
      <c r="A80" s="470"/>
      <c r="B80" s="380" t="s">
        <v>2080</v>
      </c>
      <c r="C80" s="378"/>
      <c r="D80" s="379" t="s">
        <v>1878</v>
      </c>
      <c r="E80" s="378"/>
      <c r="F80" s="378"/>
      <c r="G80" s="354"/>
      <c r="H80" s="357"/>
      <c r="I80" s="354"/>
      <c r="J80" s="354"/>
      <c r="K80" s="355"/>
      <c r="L80" s="351"/>
    </row>
    <row r="81" spans="1:12">
      <c r="A81" s="470"/>
      <c r="B81" s="380" t="s">
        <v>2081</v>
      </c>
      <c r="C81" s="378"/>
      <c r="D81" s="379" t="s">
        <v>2082</v>
      </c>
      <c r="E81" s="378"/>
      <c r="F81" s="378"/>
      <c r="G81" s="354"/>
      <c r="H81" s="357"/>
      <c r="I81" s="354"/>
      <c r="J81" s="354"/>
      <c r="K81" s="355"/>
      <c r="L81" s="351"/>
    </row>
    <row r="82" spans="1:12">
      <c r="A82" s="470"/>
      <c r="B82" s="380" t="s">
        <v>2083</v>
      </c>
      <c r="C82" s="378"/>
      <c r="D82" s="379" t="s">
        <v>2084</v>
      </c>
      <c r="E82" s="378"/>
      <c r="F82" s="378"/>
      <c r="G82" s="354"/>
      <c r="H82" s="357"/>
      <c r="I82" s="354"/>
      <c r="J82" s="354"/>
      <c r="K82" s="355"/>
      <c r="L82" s="351"/>
    </row>
    <row r="83" spans="1:12">
      <c r="A83" s="356"/>
      <c r="B83" s="360"/>
      <c r="C83" s="360"/>
      <c r="D83" s="378"/>
      <c r="E83" s="378"/>
      <c r="F83" s="378"/>
      <c r="G83" s="354"/>
      <c r="H83" s="357"/>
      <c r="I83" s="354"/>
      <c r="J83" s="354"/>
      <c r="K83" s="355"/>
      <c r="L83" s="351"/>
    </row>
    <row r="84" spans="1:12">
      <c r="A84" s="470" t="s">
        <v>815</v>
      </c>
      <c r="B84" s="380" t="s">
        <v>2085</v>
      </c>
      <c r="C84" s="360" t="s">
        <v>2025</v>
      </c>
      <c r="D84" s="379" t="s">
        <v>2086</v>
      </c>
      <c r="E84" s="378"/>
      <c r="F84" s="378" t="s">
        <v>2087</v>
      </c>
      <c r="G84" s="354">
        <v>814</v>
      </c>
      <c r="H84" s="357">
        <f>I84/G84</f>
        <v>5.5</v>
      </c>
      <c r="I84" s="354">
        <v>4477</v>
      </c>
      <c r="J84" s="354">
        <v>20</v>
      </c>
      <c r="K84" s="355">
        <v>551.03</v>
      </c>
      <c r="L84" s="351">
        <f>J84*K84</f>
        <v>11020.599999999999</v>
      </c>
    </row>
    <row r="85" spans="1:12">
      <c r="A85" s="470"/>
      <c r="B85" s="380" t="s">
        <v>2088</v>
      </c>
      <c r="C85" s="378" t="s">
        <v>2089</v>
      </c>
      <c r="D85" s="379" t="s">
        <v>2090</v>
      </c>
      <c r="E85" s="378"/>
      <c r="F85" s="378" t="s">
        <v>2091</v>
      </c>
      <c r="G85" s="354"/>
      <c r="H85" s="357"/>
      <c r="I85" s="354"/>
      <c r="J85" s="354">
        <v>4</v>
      </c>
      <c r="K85" s="355">
        <v>32.700000000000003</v>
      </c>
      <c r="L85" s="351">
        <f>J85*K85</f>
        <v>130.80000000000001</v>
      </c>
    </row>
    <row r="86" spans="1:12">
      <c r="A86" s="470"/>
      <c r="B86" s="380" t="s">
        <v>2092</v>
      </c>
      <c r="C86" s="378"/>
      <c r="D86" s="379" t="s">
        <v>2093</v>
      </c>
      <c r="E86" s="378"/>
      <c r="F86" s="378" t="s">
        <v>1891</v>
      </c>
      <c r="G86" s="354"/>
      <c r="H86" s="357"/>
      <c r="I86" s="354"/>
      <c r="J86" s="354">
        <v>2</v>
      </c>
      <c r="K86" s="355">
        <v>184.6</v>
      </c>
      <c r="L86" s="351">
        <f>J86*K86</f>
        <v>369.2</v>
      </c>
    </row>
    <row r="87" spans="1:12">
      <c r="A87" s="470"/>
      <c r="B87" s="380" t="s">
        <v>2094</v>
      </c>
      <c r="C87" s="378"/>
      <c r="D87" s="379" t="s">
        <v>2095</v>
      </c>
      <c r="E87" s="378" t="s">
        <v>1881</v>
      </c>
      <c r="F87" s="378"/>
      <c r="G87" s="354"/>
      <c r="H87" s="357"/>
      <c r="I87" s="354"/>
      <c r="J87" s="354">
        <v>20</v>
      </c>
      <c r="K87" s="355">
        <v>45.8</v>
      </c>
      <c r="L87" s="351">
        <f>J87*K87</f>
        <v>916</v>
      </c>
    </row>
    <row r="88" spans="1:12">
      <c r="A88" s="470"/>
      <c r="B88" s="380"/>
      <c r="C88" s="378"/>
      <c r="D88" s="379"/>
      <c r="E88" s="378"/>
      <c r="F88" s="378"/>
      <c r="G88" s="354"/>
      <c r="H88" s="357"/>
      <c r="I88" s="354"/>
      <c r="J88" s="354"/>
      <c r="K88" s="355"/>
      <c r="L88" s="351"/>
    </row>
    <row r="89" spans="1:12">
      <c r="A89" s="470"/>
      <c r="B89" s="380" t="s">
        <v>2096</v>
      </c>
      <c r="C89" s="360" t="s">
        <v>2097</v>
      </c>
      <c r="D89" s="379" t="s">
        <v>2098</v>
      </c>
      <c r="E89" s="378"/>
      <c r="F89" s="378" t="s">
        <v>2099</v>
      </c>
      <c r="G89" s="354"/>
      <c r="H89" s="357"/>
      <c r="I89" s="354"/>
      <c r="J89" s="354">
        <v>14</v>
      </c>
      <c r="K89" s="355">
        <v>198</v>
      </c>
      <c r="L89" s="351">
        <f>J89*K89</f>
        <v>2772</v>
      </c>
    </row>
    <row r="90" spans="1:12">
      <c r="A90" s="470"/>
      <c r="B90" s="380" t="s">
        <v>2100</v>
      </c>
      <c r="C90" s="360" t="s">
        <v>2101</v>
      </c>
      <c r="D90" s="379" t="s">
        <v>2102</v>
      </c>
      <c r="E90" s="378" t="s">
        <v>1881</v>
      </c>
      <c r="F90" s="378" t="s">
        <v>2103</v>
      </c>
      <c r="G90" s="354">
        <v>575</v>
      </c>
      <c r="H90" s="357">
        <f t="shared" ref="H90" si="7">I90/G90</f>
        <v>41.8</v>
      </c>
      <c r="I90" s="354">
        <v>24035</v>
      </c>
      <c r="J90" s="354">
        <v>1000</v>
      </c>
      <c r="K90" s="355">
        <v>41.8</v>
      </c>
      <c r="L90" s="351">
        <f>J90*K90</f>
        <v>41800</v>
      </c>
    </row>
    <row r="91" spans="1:12">
      <c r="A91" s="470"/>
      <c r="B91" s="380" t="s">
        <v>2104</v>
      </c>
      <c r="C91" s="360"/>
      <c r="D91" s="379" t="s">
        <v>2102</v>
      </c>
      <c r="E91" s="378" t="s">
        <v>1881</v>
      </c>
      <c r="F91" s="378" t="s">
        <v>2105</v>
      </c>
      <c r="G91" s="354">
        <v>255</v>
      </c>
      <c r="H91" s="357">
        <f>I91/G91</f>
        <v>44</v>
      </c>
      <c r="I91" s="354">
        <v>11220</v>
      </c>
      <c r="J91" s="354">
        <v>640</v>
      </c>
      <c r="K91" s="355">
        <v>44</v>
      </c>
      <c r="L91" s="351">
        <f>J91*K91</f>
        <v>28160</v>
      </c>
    </row>
    <row r="92" spans="1:12">
      <c r="A92" s="470"/>
      <c r="B92" s="380" t="s">
        <v>2106</v>
      </c>
      <c r="C92" s="360" t="s">
        <v>2107</v>
      </c>
      <c r="D92" s="379" t="s">
        <v>2108</v>
      </c>
      <c r="E92" s="378"/>
      <c r="F92" s="378" t="s">
        <v>2109</v>
      </c>
      <c r="G92" s="354">
        <v>82</v>
      </c>
      <c r="H92" s="357">
        <f>I92/G92</f>
        <v>23.03</v>
      </c>
      <c r="I92" s="354">
        <v>1888.46</v>
      </c>
      <c r="J92" s="354">
        <v>120</v>
      </c>
      <c r="K92" s="355">
        <v>23.03</v>
      </c>
      <c r="L92" s="351">
        <f>J92*K92</f>
        <v>2763.6000000000004</v>
      </c>
    </row>
    <row r="93" spans="1:12">
      <c r="A93" s="356"/>
      <c r="B93" s="380" t="s">
        <v>2110</v>
      </c>
      <c r="C93" s="360"/>
      <c r="D93" s="379" t="s">
        <v>2111</v>
      </c>
      <c r="E93" s="378"/>
      <c r="F93" s="378" t="s">
        <v>2112</v>
      </c>
      <c r="G93" s="354"/>
      <c r="H93" s="357"/>
      <c r="I93" s="354"/>
      <c r="J93" s="354"/>
      <c r="K93" s="355"/>
      <c r="L93" s="354"/>
    </row>
    <row r="94" spans="1:12">
      <c r="A94" s="477" t="s">
        <v>2113</v>
      </c>
      <c r="B94" s="477"/>
      <c r="C94" s="354"/>
      <c r="D94" s="354"/>
      <c r="E94" s="354"/>
      <c r="F94" s="354"/>
      <c r="G94" s="354"/>
      <c r="H94" s="357"/>
      <c r="I94" s="359">
        <v>10603941.039999999</v>
      </c>
      <c r="J94" s="354"/>
      <c r="K94" s="355"/>
      <c r="L94" s="359">
        <v>13272000</v>
      </c>
    </row>
    <row r="97" spans="1:15">
      <c r="A97" s="395" t="s">
        <v>2116</v>
      </c>
      <c r="B97" s="396"/>
      <c r="C97" s="396"/>
      <c r="D97" s="397"/>
      <c r="E97" s="397"/>
      <c r="F97" s="397"/>
      <c r="G97" s="398"/>
      <c r="H97" s="399"/>
      <c r="I97" s="398"/>
    </row>
    <row r="98" spans="1:15">
      <c r="A98" s="475" t="s">
        <v>814</v>
      </c>
      <c r="B98" s="396"/>
      <c r="C98" s="396"/>
      <c r="D98" s="397"/>
      <c r="E98" s="397"/>
      <c r="F98" s="397"/>
      <c r="G98" s="398"/>
      <c r="H98" s="399"/>
      <c r="I98" s="398"/>
    </row>
    <row r="99" spans="1:15" ht="60">
      <c r="A99" s="475"/>
      <c r="B99" s="401" t="s">
        <v>2117</v>
      </c>
      <c r="C99" s="402" t="s">
        <v>2118</v>
      </c>
      <c r="D99" s="403" t="s">
        <v>2119</v>
      </c>
      <c r="E99" s="404" t="s">
        <v>2120</v>
      </c>
      <c r="F99" s="404" t="s">
        <v>2121</v>
      </c>
      <c r="G99" s="405"/>
      <c r="H99" s="406"/>
      <c r="I99" s="405"/>
      <c r="J99" s="407"/>
      <c r="K99" s="407"/>
      <c r="L99" s="407"/>
    </row>
    <row r="100" spans="1:15" ht="60">
      <c r="A100" s="475"/>
      <c r="B100" s="401" t="s">
        <v>2122</v>
      </c>
      <c r="C100" s="402" t="s">
        <v>2118</v>
      </c>
      <c r="D100" s="403" t="s">
        <v>2119</v>
      </c>
      <c r="E100" s="408" t="s">
        <v>2120</v>
      </c>
      <c r="F100" s="409" t="s">
        <v>2123</v>
      </c>
      <c r="G100" s="354"/>
      <c r="H100" s="355"/>
      <c r="I100" s="410"/>
      <c r="J100" s="407">
        <v>6</v>
      </c>
      <c r="K100" s="423">
        <v>123067.37</v>
      </c>
      <c r="L100" s="424">
        <f>J100*K100</f>
        <v>738404.22</v>
      </c>
    </row>
    <row r="101" spans="1:15">
      <c r="A101" s="400"/>
      <c r="B101" s="401" t="s">
        <v>2124</v>
      </c>
      <c r="C101" s="402" t="s">
        <v>2118</v>
      </c>
      <c r="D101" s="402" t="s">
        <v>2125</v>
      </c>
      <c r="E101" s="411" t="s">
        <v>1875</v>
      </c>
      <c r="F101" s="411" t="s">
        <v>2126</v>
      </c>
      <c r="G101" s="354">
        <v>21</v>
      </c>
      <c r="H101" s="412">
        <f>I101/G101</f>
        <v>126646.08</v>
      </c>
      <c r="I101" s="413">
        <v>2659567.6800000002</v>
      </c>
      <c r="J101" s="407">
        <v>40</v>
      </c>
      <c r="K101" s="419">
        <v>126646.08</v>
      </c>
      <c r="L101" s="407">
        <f>J101*K101</f>
        <v>5065843.2</v>
      </c>
    </row>
    <row r="102" spans="1:15">
      <c r="A102" s="476"/>
      <c r="B102" s="400" t="s">
        <v>2127</v>
      </c>
      <c r="C102" s="400"/>
      <c r="D102" s="414"/>
      <c r="E102" s="414"/>
      <c r="F102" s="414"/>
      <c r="G102" s="359">
        <v>21</v>
      </c>
      <c r="H102" s="415"/>
      <c r="I102" s="416">
        <f>I100+I101</f>
        <v>2659567.6800000002</v>
      </c>
      <c r="J102" s="407">
        <v>46</v>
      </c>
      <c r="K102" s="407"/>
      <c r="L102" s="417">
        <f>L100+L101</f>
        <v>5804247.4199999999</v>
      </c>
    </row>
    <row r="103" spans="1:15">
      <c r="A103" s="476"/>
      <c r="B103" s="418"/>
      <c r="C103" s="418"/>
      <c r="D103" s="418"/>
      <c r="E103" s="418"/>
      <c r="F103" s="418"/>
      <c r="G103" s="418"/>
      <c r="H103" s="418"/>
      <c r="I103" s="418"/>
    </row>
    <row r="104" spans="1:15">
      <c r="M104" s="58" t="s">
        <v>1844</v>
      </c>
      <c r="N104" s="58"/>
      <c r="O104" s="71"/>
    </row>
    <row r="105" spans="1:15">
      <c r="M105" s="58" t="s">
        <v>1845</v>
      </c>
      <c r="N105" s="58"/>
      <c r="O105" s="71"/>
    </row>
  </sheetData>
  <mergeCells count="17">
    <mergeCell ref="A12:A82"/>
    <mergeCell ref="A98:A100"/>
    <mergeCell ref="A102:A103"/>
    <mergeCell ref="A84:A92"/>
    <mergeCell ref="A94:B94"/>
    <mergeCell ref="A6:A7"/>
    <mergeCell ref="A8:A11"/>
    <mergeCell ref="A1:L1"/>
    <mergeCell ref="G2:L2"/>
    <mergeCell ref="G3:I3"/>
    <mergeCell ref="J3:L3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scale="59" orientation="landscape" r:id="rId1"/>
  <rowBreaks count="2" manualBreakCount="2">
    <brk id="31" max="16383" man="1"/>
    <brk id="62" max="1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5"/>
  <sheetViews>
    <sheetView zoomScaleNormal="100" workbookViewId="0">
      <selection activeCell="C12" sqref="C12"/>
    </sheetView>
  </sheetViews>
  <sheetFormatPr defaultColWidth="9.140625" defaultRowHeight="11.25"/>
  <cols>
    <col min="1" max="1" width="9.140625" style="12"/>
    <col min="2" max="2" width="53.5703125" style="12" customWidth="1"/>
    <col min="3" max="3" width="14.42578125" style="12" customWidth="1"/>
    <col min="4" max="4" width="16.42578125" style="12" customWidth="1"/>
    <col min="5" max="16384" width="9.140625" style="12"/>
  </cols>
  <sheetData>
    <row r="1" spans="1:4" s="11" customFormat="1" ht="15" customHeight="1"/>
    <row r="2" spans="1:4" customFormat="1" ht="15.75" customHeight="1">
      <c r="A2" s="169" t="s">
        <v>816</v>
      </c>
    </row>
    <row r="3" spans="1:4" ht="12.75">
      <c r="A3" s="4"/>
      <c r="B3" s="4"/>
      <c r="C3" s="4"/>
      <c r="D3" s="5" t="s">
        <v>1810</v>
      </c>
    </row>
    <row r="4" spans="1:4" ht="45" customHeight="1">
      <c r="A4" s="480" t="s">
        <v>58</v>
      </c>
      <c r="B4" s="480" t="s">
        <v>817</v>
      </c>
      <c r="C4" s="162" t="s">
        <v>1812</v>
      </c>
      <c r="D4" s="6" t="s">
        <v>1813</v>
      </c>
    </row>
    <row r="5" spans="1:4" ht="35.25" customHeight="1">
      <c r="A5" s="481"/>
      <c r="B5" s="481"/>
      <c r="C5" s="6" t="s">
        <v>811</v>
      </c>
      <c r="D5" s="6" t="s">
        <v>811</v>
      </c>
    </row>
    <row r="6" spans="1:4" ht="20.25" customHeight="1">
      <c r="A6" s="170">
        <v>0</v>
      </c>
      <c r="B6" s="7">
        <v>1</v>
      </c>
      <c r="C6" s="7">
        <v>2</v>
      </c>
      <c r="D6" s="7">
        <v>3</v>
      </c>
    </row>
    <row r="7" spans="1:4" ht="26.25" customHeight="1">
      <c r="A7" s="7"/>
      <c r="B7" s="422" t="s">
        <v>2128</v>
      </c>
      <c r="C7" s="8"/>
      <c r="D7" s="426">
        <v>4880000</v>
      </c>
    </row>
    <row r="8" spans="1:4" ht="27.75" customHeight="1">
      <c r="A8" s="7"/>
      <c r="B8" s="422" t="s">
        <v>2129</v>
      </c>
      <c r="C8" s="8">
        <v>6915065</v>
      </c>
      <c r="D8" s="426">
        <v>1344000</v>
      </c>
    </row>
    <row r="9" spans="1:4" ht="18" customHeight="1">
      <c r="A9" s="7"/>
      <c r="B9" s="425" t="s">
        <v>2130</v>
      </c>
      <c r="C9" s="8">
        <v>273756.84000000003</v>
      </c>
      <c r="D9" s="426">
        <v>491000</v>
      </c>
    </row>
    <row r="10" spans="1:4" ht="18" customHeight="1">
      <c r="A10" s="7"/>
      <c r="B10" s="420"/>
      <c r="C10" s="8"/>
      <c r="D10" s="8"/>
    </row>
    <row r="11" spans="1:4" ht="18" customHeight="1">
      <c r="A11" s="8"/>
      <c r="B11" s="421"/>
      <c r="C11" s="8"/>
      <c r="D11" s="8"/>
    </row>
    <row r="12" spans="1:4" ht="18" customHeight="1">
      <c r="A12" s="8"/>
      <c r="B12" s="421"/>
      <c r="C12" s="8"/>
      <c r="D12" s="8"/>
    </row>
    <row r="13" spans="1:4" ht="18" customHeight="1">
      <c r="A13" s="10"/>
      <c r="B13" s="9"/>
      <c r="C13" s="8"/>
      <c r="D13" s="13"/>
    </row>
    <row r="14" spans="1:4" ht="18" customHeight="1">
      <c r="A14" s="8"/>
      <c r="B14" s="9"/>
      <c r="C14" s="8"/>
      <c r="D14" s="8"/>
    </row>
    <row r="15" spans="1:4" s="11" customFormat="1" ht="18" customHeight="1">
      <c r="A15" s="8"/>
      <c r="B15" s="9"/>
      <c r="C15" s="8"/>
      <c r="D15" s="8"/>
    </row>
    <row r="16" spans="1:4" s="11" customFormat="1" ht="18" customHeight="1">
      <c r="A16" s="8"/>
      <c r="B16" s="9"/>
      <c r="C16" s="8"/>
      <c r="D16" s="8"/>
    </row>
    <row r="17" spans="1:4" s="11" customFormat="1" ht="18" customHeight="1">
      <c r="A17" s="8"/>
      <c r="B17" s="9"/>
      <c r="C17" s="8"/>
      <c r="D17" s="8"/>
    </row>
    <row r="18" spans="1:4" s="11" customFormat="1" ht="18" customHeight="1">
      <c r="A18" s="8"/>
      <c r="B18" s="9"/>
      <c r="C18" s="8"/>
      <c r="D18" s="8"/>
    </row>
    <row r="19" spans="1:4" s="11" customFormat="1" ht="18" customHeight="1">
      <c r="A19" s="8"/>
      <c r="B19" s="9"/>
      <c r="C19" s="8"/>
      <c r="D19" s="8"/>
    </row>
    <row r="20" spans="1:4" s="11" customFormat="1" ht="18" customHeight="1">
      <c r="A20" s="8"/>
      <c r="B20" s="9"/>
      <c r="C20" s="8"/>
      <c r="D20" s="8"/>
    </row>
    <row r="21" spans="1:4" s="11" customFormat="1" ht="15.75">
      <c r="A21" s="8"/>
      <c r="B21" s="9"/>
      <c r="C21" s="8"/>
      <c r="D21" s="8"/>
    </row>
    <row r="22" spans="1:4" ht="21" customHeight="1">
      <c r="A22" s="478" t="s">
        <v>141</v>
      </c>
      <c r="B22" s="479"/>
      <c r="C22" s="8">
        <f>SUM(C8:C21)</f>
        <v>7188821.8399999999</v>
      </c>
      <c r="D22" s="426">
        <v>6715000</v>
      </c>
    </row>
    <row r="24" spans="1:4" ht="12.75">
      <c r="C24" s="58" t="s">
        <v>1844</v>
      </c>
      <c r="D24" s="58"/>
    </row>
    <row r="25" spans="1:4" ht="12.75">
      <c r="C25" s="58" t="s">
        <v>1845</v>
      </c>
      <c r="D25" s="58"/>
    </row>
  </sheetData>
  <mergeCells count="3">
    <mergeCell ref="A22:B22"/>
    <mergeCell ref="A4:A5"/>
    <mergeCell ref="B4:B5"/>
  </mergeCells>
  <pageMargins left="0.7" right="0.7" top="0.75" bottom="0.75" header="0.3" footer="0.3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4"/>
  <sheetViews>
    <sheetView tabSelected="1" zoomScaleNormal="100" workbookViewId="0">
      <selection activeCell="A9" sqref="A9"/>
    </sheetView>
  </sheetViews>
  <sheetFormatPr defaultColWidth="9.140625" defaultRowHeight="11.25"/>
  <cols>
    <col min="1" max="1" width="9.140625" style="12"/>
    <col min="2" max="2" width="53.5703125" style="12" customWidth="1"/>
    <col min="3" max="3" width="14.42578125" style="12" customWidth="1"/>
    <col min="4" max="4" width="16.42578125" style="12" customWidth="1"/>
    <col min="5" max="16384" width="9.140625" style="12"/>
  </cols>
  <sheetData>
    <row r="1" spans="1:4" s="11" customFormat="1" ht="15" customHeight="1"/>
    <row r="2" spans="1:4" customFormat="1" ht="15.75" customHeight="1">
      <c r="A2" s="169" t="s">
        <v>1833</v>
      </c>
    </row>
    <row r="3" spans="1:4" ht="12.75">
      <c r="A3" s="4"/>
      <c r="B3" s="4"/>
      <c r="C3" s="4"/>
      <c r="D3" s="5" t="s">
        <v>1837</v>
      </c>
    </row>
    <row r="4" spans="1:4" ht="45" customHeight="1">
      <c r="A4" s="482" t="s">
        <v>58</v>
      </c>
      <c r="B4" s="482" t="s">
        <v>1838</v>
      </c>
      <c r="C4" s="162" t="s">
        <v>1812</v>
      </c>
      <c r="D4" s="6" t="s">
        <v>1813</v>
      </c>
    </row>
    <row r="5" spans="1:4" ht="35.25" customHeight="1">
      <c r="A5" s="482"/>
      <c r="B5" s="482"/>
      <c r="C5" s="6" t="s">
        <v>811</v>
      </c>
      <c r="D5" s="6" t="s">
        <v>811</v>
      </c>
    </row>
    <row r="6" spans="1:4" ht="20.25" customHeight="1">
      <c r="A6" s="170">
        <v>0</v>
      </c>
      <c r="B6" s="7">
        <v>1</v>
      </c>
      <c r="C6" s="7">
        <v>2</v>
      </c>
      <c r="D6" s="7">
        <v>3</v>
      </c>
    </row>
    <row r="7" spans="1:4" ht="18" customHeight="1">
      <c r="A7" s="8"/>
      <c r="B7" s="175" t="s">
        <v>1834</v>
      </c>
      <c r="C7" s="174">
        <v>9906439</v>
      </c>
      <c r="D7" s="174">
        <v>9720000</v>
      </c>
    </row>
    <row r="8" spans="1:4" ht="18" customHeight="1">
      <c r="A8" s="8"/>
      <c r="B8" s="176" t="s">
        <v>1835</v>
      </c>
      <c r="D8" s="174"/>
    </row>
    <row r="9" spans="1:4" ht="18" customHeight="1">
      <c r="A9" s="8"/>
      <c r="B9" s="9"/>
      <c r="C9" s="8"/>
      <c r="D9" s="8"/>
    </row>
    <row r="10" spans="1:4" ht="18" customHeight="1">
      <c r="A10" s="8"/>
      <c r="B10" s="9"/>
      <c r="C10" s="8"/>
      <c r="D10" s="8"/>
    </row>
    <row r="11" spans="1:4" ht="18" customHeight="1">
      <c r="A11" s="8"/>
      <c r="B11" s="9"/>
      <c r="C11" s="8"/>
      <c r="D11" s="8"/>
    </row>
    <row r="12" spans="1:4" ht="18" customHeight="1">
      <c r="A12" s="10"/>
      <c r="B12" s="9"/>
      <c r="C12" s="8"/>
      <c r="D12" s="13"/>
    </row>
    <row r="13" spans="1:4" ht="18" customHeight="1">
      <c r="A13" s="8"/>
      <c r="B13" s="9"/>
      <c r="C13" s="8"/>
      <c r="D13" s="8"/>
    </row>
    <row r="14" spans="1:4" s="11" customFormat="1" ht="18" customHeight="1">
      <c r="A14" s="8"/>
      <c r="B14" s="9"/>
      <c r="C14" s="8"/>
      <c r="D14" s="8"/>
    </row>
    <row r="15" spans="1:4" s="11" customFormat="1" ht="18" customHeight="1">
      <c r="A15" s="8"/>
      <c r="B15" s="9"/>
      <c r="C15" s="8"/>
      <c r="D15" s="8"/>
    </row>
    <row r="16" spans="1:4" s="11" customFormat="1" ht="18" customHeight="1">
      <c r="A16" s="8"/>
      <c r="B16" s="9"/>
      <c r="C16" s="8"/>
      <c r="D16" s="8"/>
    </row>
    <row r="17" spans="1:4" s="11" customFormat="1" ht="18" customHeight="1">
      <c r="A17" s="8"/>
      <c r="B17" s="9"/>
      <c r="C17" s="8"/>
      <c r="D17" s="8"/>
    </row>
    <row r="18" spans="1:4" s="11" customFormat="1" ht="18" customHeight="1">
      <c r="A18" s="8"/>
      <c r="B18" s="9"/>
      <c r="C18" s="8"/>
      <c r="D18" s="8"/>
    </row>
    <row r="19" spans="1:4" s="11" customFormat="1" ht="18" customHeight="1">
      <c r="A19" s="8"/>
      <c r="B19" s="9"/>
      <c r="C19" s="8"/>
      <c r="D19" s="8"/>
    </row>
    <row r="20" spans="1:4" s="11" customFormat="1" ht="15.75">
      <c r="A20" s="8"/>
      <c r="B20" s="9"/>
      <c r="C20" s="8"/>
      <c r="D20" s="8"/>
    </row>
    <row r="21" spans="1:4" ht="21" customHeight="1">
      <c r="A21" s="483" t="s">
        <v>1836</v>
      </c>
      <c r="B21" s="483"/>
      <c r="C21" s="8">
        <f>SUM(C7:C20)</f>
        <v>9906439</v>
      </c>
      <c r="D21" s="426">
        <v>9720000</v>
      </c>
    </row>
    <row r="23" spans="1:4" ht="12.75">
      <c r="C23" s="58" t="s">
        <v>1844</v>
      </c>
      <c r="D23" s="58"/>
    </row>
    <row r="24" spans="1:4" ht="12.75">
      <c r="C24" s="58" t="s">
        <v>1845</v>
      </c>
      <c r="D24" s="58"/>
    </row>
  </sheetData>
  <mergeCells count="3">
    <mergeCell ref="A4:A5"/>
    <mergeCell ref="B4:B5"/>
    <mergeCell ref="A21:B2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195"/>
  <sheetViews>
    <sheetView view="pageBreakPreview" zoomScale="60" workbookViewId="0"/>
  </sheetViews>
  <sheetFormatPr defaultColWidth="9.140625" defaultRowHeight="12.75"/>
  <cols>
    <col min="1" max="1" width="10.140625" customWidth="1"/>
    <col min="2" max="2" width="79.85546875" customWidth="1"/>
    <col min="4" max="4" width="43.5703125" customWidth="1"/>
    <col min="5" max="5" width="10.140625" customWidth="1"/>
  </cols>
  <sheetData>
    <row r="1" spans="1:5">
      <c r="A1" s="156" t="s">
        <v>818</v>
      </c>
    </row>
    <row r="2" spans="1:5" ht="25.5">
      <c r="A2" s="157" t="s">
        <v>819</v>
      </c>
      <c r="B2" s="158" t="s">
        <v>820</v>
      </c>
      <c r="C2" s="157" t="s">
        <v>821</v>
      </c>
      <c r="D2" s="158" t="s">
        <v>822</v>
      </c>
      <c r="E2" s="158" t="s">
        <v>823</v>
      </c>
    </row>
    <row r="3" spans="1:5">
      <c r="A3" s="3">
        <v>1000017</v>
      </c>
      <c r="B3" s="3" t="s">
        <v>824</v>
      </c>
      <c r="C3" s="3" t="s">
        <v>209</v>
      </c>
      <c r="D3" s="3" t="s">
        <v>825</v>
      </c>
      <c r="E3" s="3" t="s">
        <v>826</v>
      </c>
    </row>
    <row r="4" spans="1:5">
      <c r="A4" s="3">
        <v>1000017</v>
      </c>
      <c r="B4" s="3" t="s">
        <v>824</v>
      </c>
      <c r="C4" s="3" t="s">
        <v>334</v>
      </c>
      <c r="D4" s="3" t="s">
        <v>827</v>
      </c>
      <c r="E4" s="3" t="s">
        <v>826</v>
      </c>
    </row>
    <row r="5" spans="1:5">
      <c r="A5" s="3">
        <v>1000017</v>
      </c>
      <c r="B5" s="3" t="s">
        <v>824</v>
      </c>
      <c r="C5" s="3" t="s">
        <v>828</v>
      </c>
      <c r="D5" s="3" t="s">
        <v>829</v>
      </c>
      <c r="E5" s="3" t="s">
        <v>826</v>
      </c>
    </row>
    <row r="6" spans="1:5">
      <c r="A6" s="3">
        <v>1000025</v>
      </c>
      <c r="B6" s="3" t="s">
        <v>830</v>
      </c>
      <c r="C6" s="3" t="s">
        <v>209</v>
      </c>
      <c r="D6" s="3" t="s">
        <v>825</v>
      </c>
      <c r="E6" s="3" t="s">
        <v>826</v>
      </c>
    </row>
    <row r="7" spans="1:5">
      <c r="A7" s="3">
        <v>1000025</v>
      </c>
      <c r="B7" s="3" t="s">
        <v>830</v>
      </c>
      <c r="C7" s="3" t="s">
        <v>334</v>
      </c>
      <c r="D7" s="3" t="s">
        <v>827</v>
      </c>
      <c r="E7" s="3" t="s">
        <v>826</v>
      </c>
    </row>
    <row r="8" spans="1:5">
      <c r="A8" s="3">
        <v>1000025</v>
      </c>
      <c r="B8" s="3" t="s">
        <v>830</v>
      </c>
      <c r="C8" s="3" t="s">
        <v>311</v>
      </c>
      <c r="D8" s="3" t="s">
        <v>831</v>
      </c>
      <c r="E8" s="3" t="s">
        <v>826</v>
      </c>
    </row>
    <row r="9" spans="1:5">
      <c r="A9" s="3">
        <v>1000025</v>
      </c>
      <c r="B9" s="3" t="s">
        <v>832</v>
      </c>
      <c r="C9" s="3" t="s">
        <v>828</v>
      </c>
      <c r="D9" s="3" t="s">
        <v>829</v>
      </c>
      <c r="E9" s="3" t="s">
        <v>826</v>
      </c>
    </row>
    <row r="10" spans="1:5">
      <c r="A10" s="3">
        <v>1000025</v>
      </c>
      <c r="B10" s="3" t="s">
        <v>832</v>
      </c>
      <c r="C10" s="3" t="s">
        <v>833</v>
      </c>
      <c r="D10" s="3" t="s">
        <v>834</v>
      </c>
      <c r="E10" s="3" t="s">
        <v>835</v>
      </c>
    </row>
    <row r="11" spans="1:5">
      <c r="A11" s="3">
        <v>1000025</v>
      </c>
      <c r="B11" s="3" t="s">
        <v>832</v>
      </c>
      <c r="C11" s="3" t="s">
        <v>836</v>
      </c>
      <c r="D11" s="3" t="s">
        <v>837</v>
      </c>
      <c r="E11" s="3" t="s">
        <v>835</v>
      </c>
    </row>
    <row r="12" spans="1:5">
      <c r="A12" s="3">
        <v>1000025</v>
      </c>
      <c r="B12" s="3" t="s">
        <v>832</v>
      </c>
      <c r="C12" s="3" t="s">
        <v>838</v>
      </c>
      <c r="D12" s="3" t="s">
        <v>839</v>
      </c>
      <c r="E12" s="3" t="s">
        <v>835</v>
      </c>
    </row>
    <row r="13" spans="1:5">
      <c r="A13" s="3">
        <v>1000025</v>
      </c>
      <c r="B13" s="3" t="s">
        <v>832</v>
      </c>
      <c r="C13" s="3" t="s">
        <v>838</v>
      </c>
      <c r="D13" s="3" t="s">
        <v>839</v>
      </c>
      <c r="E13" s="3" t="s">
        <v>840</v>
      </c>
    </row>
    <row r="14" spans="1:5">
      <c r="A14" s="3">
        <v>1000025</v>
      </c>
      <c r="B14" s="3" t="s">
        <v>830</v>
      </c>
      <c r="C14" s="3" t="s">
        <v>841</v>
      </c>
      <c r="D14" s="3" t="s">
        <v>842</v>
      </c>
      <c r="E14" s="3" t="s">
        <v>835</v>
      </c>
    </row>
    <row r="15" spans="1:5">
      <c r="A15" s="3">
        <v>1000025</v>
      </c>
      <c r="B15" s="3" t="s">
        <v>832</v>
      </c>
      <c r="C15" s="3" t="s">
        <v>843</v>
      </c>
      <c r="D15" s="3" t="s">
        <v>844</v>
      </c>
      <c r="E15" s="3" t="s">
        <v>835</v>
      </c>
    </row>
    <row r="16" spans="1:5">
      <c r="A16" s="3">
        <v>1000025</v>
      </c>
      <c r="B16" s="3" t="s">
        <v>832</v>
      </c>
      <c r="C16" s="3" t="s">
        <v>845</v>
      </c>
      <c r="D16" s="3" t="s">
        <v>846</v>
      </c>
      <c r="E16" s="3" t="s">
        <v>835</v>
      </c>
    </row>
    <row r="17" spans="1:5">
      <c r="A17" s="3">
        <v>1000025</v>
      </c>
      <c r="B17" s="3" t="s">
        <v>832</v>
      </c>
      <c r="C17" s="3" t="s">
        <v>847</v>
      </c>
      <c r="D17" s="3" t="s">
        <v>848</v>
      </c>
      <c r="E17" s="3" t="s">
        <v>835</v>
      </c>
    </row>
    <row r="18" spans="1:5">
      <c r="A18" s="3">
        <v>1000025</v>
      </c>
      <c r="B18" s="3" t="s">
        <v>832</v>
      </c>
      <c r="C18" s="3" t="s">
        <v>849</v>
      </c>
      <c r="D18" s="3" t="s">
        <v>850</v>
      </c>
      <c r="E18" s="3" t="s">
        <v>835</v>
      </c>
    </row>
    <row r="19" spans="1:5">
      <c r="A19" s="3">
        <v>1000025</v>
      </c>
      <c r="B19" s="3" t="s">
        <v>830</v>
      </c>
      <c r="C19" s="3" t="s">
        <v>851</v>
      </c>
      <c r="D19" s="3" t="s">
        <v>852</v>
      </c>
      <c r="E19" s="3" t="s">
        <v>835</v>
      </c>
    </row>
    <row r="20" spans="1:5">
      <c r="A20" s="3">
        <v>1000033</v>
      </c>
      <c r="B20" s="3" t="s">
        <v>853</v>
      </c>
      <c r="C20" s="3" t="s">
        <v>209</v>
      </c>
      <c r="D20" s="3" t="s">
        <v>825</v>
      </c>
      <c r="E20" s="3" t="s">
        <v>826</v>
      </c>
    </row>
    <row r="21" spans="1:5">
      <c r="A21" s="3">
        <v>1000033</v>
      </c>
      <c r="B21" s="3" t="s">
        <v>854</v>
      </c>
      <c r="C21" s="3" t="s">
        <v>334</v>
      </c>
      <c r="D21" s="3" t="s">
        <v>827</v>
      </c>
      <c r="E21" s="3" t="s">
        <v>826</v>
      </c>
    </row>
    <row r="22" spans="1:5">
      <c r="A22" s="3">
        <v>1000033</v>
      </c>
      <c r="B22" s="3" t="s">
        <v>854</v>
      </c>
      <c r="C22" s="3" t="s">
        <v>855</v>
      </c>
      <c r="D22" s="3" t="s">
        <v>856</v>
      </c>
      <c r="E22" s="3" t="s">
        <v>826</v>
      </c>
    </row>
    <row r="23" spans="1:5">
      <c r="A23" s="3">
        <v>1000033</v>
      </c>
      <c r="B23" s="3" t="s">
        <v>857</v>
      </c>
      <c r="C23" s="3" t="s">
        <v>828</v>
      </c>
      <c r="D23" s="3" t="s">
        <v>829</v>
      </c>
      <c r="E23" s="3" t="s">
        <v>826</v>
      </c>
    </row>
    <row r="24" spans="1:5">
      <c r="A24" s="3">
        <v>1000041</v>
      </c>
      <c r="B24" s="3" t="s">
        <v>858</v>
      </c>
      <c r="C24" s="3" t="s">
        <v>209</v>
      </c>
      <c r="D24" s="3" t="s">
        <v>825</v>
      </c>
      <c r="E24" s="3" t="s">
        <v>826</v>
      </c>
    </row>
    <row r="25" spans="1:5">
      <c r="A25" s="3">
        <v>1000041</v>
      </c>
      <c r="B25" s="3" t="s">
        <v>858</v>
      </c>
      <c r="C25" s="3" t="s">
        <v>334</v>
      </c>
      <c r="D25" s="3" t="s">
        <v>827</v>
      </c>
      <c r="E25" s="3" t="s">
        <v>826</v>
      </c>
    </row>
    <row r="26" spans="1:5">
      <c r="A26" s="3">
        <v>1000041</v>
      </c>
      <c r="B26" s="3" t="s">
        <v>858</v>
      </c>
      <c r="C26" s="3" t="s">
        <v>859</v>
      </c>
      <c r="D26" s="3" t="s">
        <v>860</v>
      </c>
      <c r="E26" s="3" t="s">
        <v>826</v>
      </c>
    </row>
    <row r="27" spans="1:5">
      <c r="A27" s="3">
        <v>1000041</v>
      </c>
      <c r="B27" s="3" t="s">
        <v>858</v>
      </c>
      <c r="C27" s="3" t="s">
        <v>861</v>
      </c>
      <c r="D27" s="3" t="s">
        <v>862</v>
      </c>
      <c r="E27" s="3" t="s">
        <v>826</v>
      </c>
    </row>
    <row r="28" spans="1:5">
      <c r="A28" s="3">
        <v>1000041</v>
      </c>
      <c r="B28" s="3" t="s">
        <v>858</v>
      </c>
      <c r="C28" s="3" t="s">
        <v>863</v>
      </c>
      <c r="D28" s="3" t="s">
        <v>864</v>
      </c>
      <c r="E28" s="3" t="s">
        <v>826</v>
      </c>
    </row>
    <row r="29" spans="1:5">
      <c r="A29" s="3">
        <v>1000041</v>
      </c>
      <c r="B29" s="3" t="s">
        <v>858</v>
      </c>
      <c r="C29" s="3" t="s">
        <v>865</v>
      </c>
      <c r="D29" s="3" t="s">
        <v>866</v>
      </c>
      <c r="E29" s="3" t="s">
        <v>826</v>
      </c>
    </row>
    <row r="30" spans="1:5">
      <c r="A30" s="3">
        <v>1000041</v>
      </c>
      <c r="B30" s="3" t="s">
        <v>858</v>
      </c>
      <c r="C30" s="3" t="s">
        <v>867</v>
      </c>
      <c r="D30" s="3" t="s">
        <v>868</v>
      </c>
      <c r="E30" s="3" t="s">
        <v>826</v>
      </c>
    </row>
    <row r="31" spans="1:5">
      <c r="A31" s="3">
        <v>1000041</v>
      </c>
      <c r="B31" s="3" t="s">
        <v>858</v>
      </c>
      <c r="C31" s="3" t="s">
        <v>828</v>
      </c>
      <c r="D31" s="3" t="s">
        <v>829</v>
      </c>
      <c r="E31" s="3" t="s">
        <v>826</v>
      </c>
    </row>
    <row r="32" spans="1:5">
      <c r="A32" s="3">
        <v>1000058</v>
      </c>
      <c r="B32" s="3" t="s">
        <v>869</v>
      </c>
      <c r="C32" s="3" t="s">
        <v>209</v>
      </c>
      <c r="D32" s="3" t="s">
        <v>825</v>
      </c>
      <c r="E32" s="3" t="s">
        <v>826</v>
      </c>
    </row>
    <row r="33" spans="1:5">
      <c r="A33" s="3">
        <v>1000058</v>
      </c>
      <c r="B33" s="3" t="s">
        <v>869</v>
      </c>
      <c r="C33" s="3" t="s">
        <v>334</v>
      </c>
      <c r="D33" s="3" t="s">
        <v>827</v>
      </c>
      <c r="E33" s="3" t="s">
        <v>826</v>
      </c>
    </row>
    <row r="34" spans="1:5">
      <c r="A34" s="3">
        <v>1000058</v>
      </c>
      <c r="B34" s="3" t="s">
        <v>869</v>
      </c>
      <c r="C34" s="3" t="s">
        <v>311</v>
      </c>
      <c r="D34" s="3" t="s">
        <v>831</v>
      </c>
      <c r="E34" s="3" t="s">
        <v>826</v>
      </c>
    </row>
    <row r="35" spans="1:5">
      <c r="A35" s="3">
        <v>1000058</v>
      </c>
      <c r="B35" s="3" t="s">
        <v>869</v>
      </c>
      <c r="C35" s="3" t="s">
        <v>828</v>
      </c>
      <c r="D35" s="3" t="s">
        <v>829</v>
      </c>
      <c r="E35" s="3" t="s">
        <v>826</v>
      </c>
    </row>
    <row r="36" spans="1:5">
      <c r="A36" s="3">
        <v>1000066</v>
      </c>
      <c r="B36" s="3" t="s">
        <v>870</v>
      </c>
      <c r="C36" s="3" t="s">
        <v>209</v>
      </c>
      <c r="D36" s="3" t="s">
        <v>825</v>
      </c>
      <c r="E36" s="3" t="s">
        <v>826</v>
      </c>
    </row>
    <row r="37" spans="1:5">
      <c r="A37" s="3">
        <v>1000066</v>
      </c>
      <c r="B37" s="3" t="s">
        <v>870</v>
      </c>
      <c r="C37" s="3" t="s">
        <v>334</v>
      </c>
      <c r="D37" s="3" t="s">
        <v>827</v>
      </c>
      <c r="E37" s="3" t="s">
        <v>826</v>
      </c>
    </row>
    <row r="38" spans="1:5">
      <c r="A38" s="3">
        <v>1000066</v>
      </c>
      <c r="B38" s="3" t="s">
        <v>870</v>
      </c>
      <c r="C38" s="3" t="s">
        <v>828</v>
      </c>
      <c r="D38" s="3" t="s">
        <v>829</v>
      </c>
      <c r="E38" s="3" t="s">
        <v>826</v>
      </c>
    </row>
    <row r="39" spans="1:5">
      <c r="A39" s="3">
        <v>1000074</v>
      </c>
      <c r="B39" s="3" t="s">
        <v>871</v>
      </c>
      <c r="C39" s="3" t="s">
        <v>209</v>
      </c>
      <c r="D39" s="3" t="s">
        <v>825</v>
      </c>
      <c r="E39" s="3" t="s">
        <v>826</v>
      </c>
    </row>
    <row r="40" spans="1:5">
      <c r="A40" s="3">
        <v>1000074</v>
      </c>
      <c r="B40" s="3" t="s">
        <v>871</v>
      </c>
      <c r="C40" s="3" t="s">
        <v>334</v>
      </c>
      <c r="D40" s="3" t="s">
        <v>827</v>
      </c>
      <c r="E40" s="3" t="s">
        <v>826</v>
      </c>
    </row>
    <row r="41" spans="1:5">
      <c r="A41" s="3">
        <v>1000074</v>
      </c>
      <c r="B41" s="3" t="s">
        <v>871</v>
      </c>
      <c r="C41" s="3" t="s">
        <v>828</v>
      </c>
      <c r="D41" s="3" t="s">
        <v>829</v>
      </c>
      <c r="E41" s="3" t="s">
        <v>826</v>
      </c>
    </row>
    <row r="42" spans="1:5">
      <c r="A42" s="3">
        <v>1000082</v>
      </c>
      <c r="B42" s="3" t="s">
        <v>872</v>
      </c>
      <c r="C42" s="3" t="s">
        <v>209</v>
      </c>
      <c r="D42" s="3" t="s">
        <v>825</v>
      </c>
      <c r="E42" s="3" t="s">
        <v>826</v>
      </c>
    </row>
    <row r="43" spans="1:5">
      <c r="A43" s="3">
        <v>1000082</v>
      </c>
      <c r="B43" s="3" t="s">
        <v>872</v>
      </c>
      <c r="C43" s="3" t="s">
        <v>334</v>
      </c>
      <c r="D43" s="3" t="s">
        <v>827</v>
      </c>
      <c r="E43" s="3" t="s">
        <v>826</v>
      </c>
    </row>
    <row r="44" spans="1:5">
      <c r="A44" s="3">
        <v>1000082</v>
      </c>
      <c r="B44" s="3" t="s">
        <v>872</v>
      </c>
      <c r="C44" s="3" t="s">
        <v>311</v>
      </c>
      <c r="D44" s="3" t="s">
        <v>831</v>
      </c>
      <c r="E44" s="3" t="s">
        <v>826</v>
      </c>
    </row>
    <row r="45" spans="1:5">
      <c r="A45" s="3">
        <v>1000082</v>
      </c>
      <c r="B45" s="3" t="s">
        <v>872</v>
      </c>
      <c r="C45" s="3" t="s">
        <v>828</v>
      </c>
      <c r="D45" s="3" t="s">
        <v>829</v>
      </c>
      <c r="E45" s="3" t="s">
        <v>826</v>
      </c>
    </row>
    <row r="46" spans="1:5">
      <c r="A46" s="3">
        <v>1000090</v>
      </c>
      <c r="B46" s="3" t="s">
        <v>873</v>
      </c>
      <c r="C46" s="3" t="s">
        <v>209</v>
      </c>
      <c r="D46" s="3" t="s">
        <v>825</v>
      </c>
      <c r="E46" s="3" t="s">
        <v>826</v>
      </c>
    </row>
    <row r="47" spans="1:5">
      <c r="A47" s="3">
        <v>1000090</v>
      </c>
      <c r="B47" s="3" t="s">
        <v>873</v>
      </c>
      <c r="C47" s="3" t="s">
        <v>334</v>
      </c>
      <c r="D47" s="3" t="s">
        <v>827</v>
      </c>
      <c r="E47" s="3" t="s">
        <v>826</v>
      </c>
    </row>
    <row r="48" spans="1:5">
      <c r="A48" s="3">
        <v>1000090</v>
      </c>
      <c r="B48" s="3" t="s">
        <v>873</v>
      </c>
      <c r="C48" s="3" t="s">
        <v>828</v>
      </c>
      <c r="D48" s="3" t="s">
        <v>829</v>
      </c>
      <c r="E48" s="3" t="s">
        <v>826</v>
      </c>
    </row>
    <row r="49" spans="1:5">
      <c r="A49" s="3">
        <v>1000108</v>
      </c>
      <c r="B49" s="3" t="s">
        <v>874</v>
      </c>
      <c r="C49" s="3" t="s">
        <v>209</v>
      </c>
      <c r="D49" s="3" t="s">
        <v>825</v>
      </c>
      <c r="E49" s="3" t="s">
        <v>826</v>
      </c>
    </row>
    <row r="50" spans="1:5">
      <c r="A50" s="3">
        <v>1000108</v>
      </c>
      <c r="B50" s="3" t="s">
        <v>874</v>
      </c>
      <c r="C50" s="3" t="s">
        <v>334</v>
      </c>
      <c r="D50" s="3" t="s">
        <v>827</v>
      </c>
      <c r="E50" s="3" t="s">
        <v>826</v>
      </c>
    </row>
    <row r="51" spans="1:5">
      <c r="A51" s="3">
        <v>1000108</v>
      </c>
      <c r="B51" s="3" t="s">
        <v>874</v>
      </c>
      <c r="C51" s="3" t="s">
        <v>828</v>
      </c>
      <c r="D51" s="3" t="s">
        <v>829</v>
      </c>
      <c r="E51" s="3" t="s">
        <v>826</v>
      </c>
    </row>
    <row r="52" spans="1:5">
      <c r="A52" s="3">
        <v>1000116</v>
      </c>
      <c r="B52" s="3" t="s">
        <v>875</v>
      </c>
      <c r="C52" s="3" t="s">
        <v>209</v>
      </c>
      <c r="D52" s="3" t="s">
        <v>825</v>
      </c>
      <c r="E52" s="3" t="s">
        <v>826</v>
      </c>
    </row>
    <row r="53" spans="1:5">
      <c r="A53" s="3">
        <v>1000116</v>
      </c>
      <c r="B53" s="3" t="s">
        <v>875</v>
      </c>
      <c r="C53" s="3" t="s">
        <v>334</v>
      </c>
      <c r="D53" s="3" t="s">
        <v>827</v>
      </c>
      <c r="E53" s="3" t="s">
        <v>826</v>
      </c>
    </row>
    <row r="54" spans="1:5">
      <c r="A54" s="3">
        <v>1000116</v>
      </c>
      <c r="B54" s="3" t="s">
        <v>875</v>
      </c>
      <c r="C54" s="3" t="s">
        <v>311</v>
      </c>
      <c r="D54" s="3" t="s">
        <v>831</v>
      </c>
      <c r="E54" s="3" t="s">
        <v>826</v>
      </c>
    </row>
    <row r="55" spans="1:5">
      <c r="A55" s="3">
        <v>1000116</v>
      </c>
      <c r="B55" s="3" t="s">
        <v>875</v>
      </c>
      <c r="C55" s="3" t="s">
        <v>828</v>
      </c>
      <c r="D55" s="3" t="s">
        <v>829</v>
      </c>
      <c r="E55" s="3" t="s">
        <v>826</v>
      </c>
    </row>
    <row r="56" spans="1:5">
      <c r="A56" s="3">
        <v>1000116</v>
      </c>
      <c r="B56" s="3" t="s">
        <v>875</v>
      </c>
      <c r="C56" s="3" t="s">
        <v>876</v>
      </c>
      <c r="D56" s="3" t="s">
        <v>877</v>
      </c>
      <c r="E56" s="3" t="s">
        <v>826</v>
      </c>
    </row>
    <row r="57" spans="1:5">
      <c r="A57" s="3">
        <v>1000116</v>
      </c>
      <c r="B57" s="3" t="s">
        <v>875</v>
      </c>
      <c r="C57" s="3" t="s">
        <v>495</v>
      </c>
      <c r="D57" s="3" t="s">
        <v>878</v>
      </c>
      <c r="E57" s="3" t="s">
        <v>826</v>
      </c>
    </row>
    <row r="58" spans="1:5">
      <c r="A58" s="3">
        <v>1000124</v>
      </c>
      <c r="B58" s="3" t="s">
        <v>879</v>
      </c>
      <c r="C58" s="3" t="s">
        <v>209</v>
      </c>
      <c r="D58" s="3" t="s">
        <v>825</v>
      </c>
      <c r="E58" s="3" t="s">
        <v>826</v>
      </c>
    </row>
    <row r="59" spans="1:5">
      <c r="A59" s="3">
        <v>1000124</v>
      </c>
      <c r="B59" s="3" t="s">
        <v>879</v>
      </c>
      <c r="C59" s="3" t="s">
        <v>334</v>
      </c>
      <c r="D59" s="3" t="s">
        <v>827</v>
      </c>
      <c r="E59" s="3" t="s">
        <v>826</v>
      </c>
    </row>
    <row r="60" spans="1:5">
      <c r="A60" s="3">
        <v>1000124</v>
      </c>
      <c r="B60" s="3" t="s">
        <v>879</v>
      </c>
      <c r="C60" s="3" t="s">
        <v>311</v>
      </c>
      <c r="D60" s="3" t="s">
        <v>831</v>
      </c>
      <c r="E60" s="3" t="s">
        <v>826</v>
      </c>
    </row>
    <row r="61" spans="1:5">
      <c r="A61" s="3">
        <v>1000124</v>
      </c>
      <c r="B61" s="3" t="s">
        <v>879</v>
      </c>
      <c r="C61" s="3" t="s">
        <v>828</v>
      </c>
      <c r="D61" s="3" t="s">
        <v>829</v>
      </c>
      <c r="E61" s="3" t="s">
        <v>826</v>
      </c>
    </row>
    <row r="62" spans="1:5">
      <c r="A62" s="3">
        <v>1000132</v>
      </c>
      <c r="B62" s="3" t="s">
        <v>880</v>
      </c>
      <c r="C62" s="3" t="s">
        <v>209</v>
      </c>
      <c r="D62" s="3" t="s">
        <v>825</v>
      </c>
      <c r="E62" s="3" t="s">
        <v>826</v>
      </c>
    </row>
    <row r="63" spans="1:5">
      <c r="A63" s="3">
        <v>1000132</v>
      </c>
      <c r="B63" s="3" t="s">
        <v>880</v>
      </c>
      <c r="C63" s="3" t="s">
        <v>334</v>
      </c>
      <c r="D63" s="3" t="s">
        <v>827</v>
      </c>
      <c r="E63" s="3" t="s">
        <v>826</v>
      </c>
    </row>
    <row r="64" spans="1:5">
      <c r="A64" s="3">
        <v>1000132</v>
      </c>
      <c r="B64" s="3" t="s">
        <v>880</v>
      </c>
      <c r="C64" s="3" t="s">
        <v>311</v>
      </c>
      <c r="D64" s="3" t="s">
        <v>831</v>
      </c>
      <c r="E64" s="3" t="s">
        <v>826</v>
      </c>
    </row>
    <row r="65" spans="1:5">
      <c r="A65" s="3">
        <v>1000132</v>
      </c>
      <c r="B65" s="3" t="s">
        <v>880</v>
      </c>
      <c r="C65" s="3" t="s">
        <v>828</v>
      </c>
      <c r="D65" s="3" t="s">
        <v>829</v>
      </c>
      <c r="E65" s="3" t="s">
        <v>826</v>
      </c>
    </row>
    <row r="66" spans="1:5">
      <c r="A66" s="3">
        <v>1000140</v>
      </c>
      <c r="B66" s="3" t="s">
        <v>881</v>
      </c>
      <c r="C66" s="3" t="s">
        <v>209</v>
      </c>
      <c r="D66" s="3" t="s">
        <v>825</v>
      </c>
      <c r="E66" s="3" t="s">
        <v>826</v>
      </c>
    </row>
    <row r="67" spans="1:5">
      <c r="A67" s="3">
        <v>1000140</v>
      </c>
      <c r="B67" s="3" t="s">
        <v>881</v>
      </c>
      <c r="C67" s="3" t="s">
        <v>334</v>
      </c>
      <c r="D67" s="3" t="s">
        <v>827</v>
      </c>
      <c r="E67" s="3" t="s">
        <v>826</v>
      </c>
    </row>
    <row r="68" spans="1:5">
      <c r="A68" s="3">
        <v>1000140</v>
      </c>
      <c r="B68" s="3" t="s">
        <v>881</v>
      </c>
      <c r="C68" s="3" t="s">
        <v>311</v>
      </c>
      <c r="D68" s="3" t="s">
        <v>831</v>
      </c>
      <c r="E68" s="3" t="s">
        <v>826</v>
      </c>
    </row>
    <row r="69" spans="1:5">
      <c r="A69" s="3">
        <v>1000140</v>
      </c>
      <c r="B69" s="3" t="s">
        <v>881</v>
      </c>
      <c r="C69" s="3" t="s">
        <v>828</v>
      </c>
      <c r="D69" s="3" t="s">
        <v>829</v>
      </c>
      <c r="E69" s="3" t="s">
        <v>826</v>
      </c>
    </row>
    <row r="70" spans="1:5">
      <c r="A70" s="3">
        <v>1000157</v>
      </c>
      <c r="B70" s="3" t="s">
        <v>882</v>
      </c>
      <c r="C70" s="3" t="s">
        <v>209</v>
      </c>
      <c r="D70" s="3" t="s">
        <v>825</v>
      </c>
      <c r="E70" s="3" t="s">
        <v>826</v>
      </c>
    </row>
    <row r="71" spans="1:5">
      <c r="A71" s="3">
        <v>1000157</v>
      </c>
      <c r="B71" s="3" t="s">
        <v>882</v>
      </c>
      <c r="C71" s="3" t="s">
        <v>334</v>
      </c>
      <c r="D71" s="3" t="s">
        <v>827</v>
      </c>
      <c r="E71" s="3" t="s">
        <v>826</v>
      </c>
    </row>
    <row r="72" spans="1:5">
      <c r="A72" s="3">
        <v>1000157</v>
      </c>
      <c r="B72" s="3" t="s">
        <v>883</v>
      </c>
      <c r="C72" s="3" t="s">
        <v>311</v>
      </c>
      <c r="D72" s="3" t="s">
        <v>831</v>
      </c>
      <c r="E72" s="3" t="s">
        <v>826</v>
      </c>
    </row>
    <row r="73" spans="1:5">
      <c r="A73" s="3">
        <v>1000157</v>
      </c>
      <c r="B73" s="3" t="s">
        <v>882</v>
      </c>
      <c r="C73" s="3" t="s">
        <v>828</v>
      </c>
      <c r="D73" s="3" t="s">
        <v>829</v>
      </c>
      <c r="E73" s="3" t="s">
        <v>826</v>
      </c>
    </row>
    <row r="74" spans="1:5">
      <c r="A74" s="3">
        <v>1000165</v>
      </c>
      <c r="B74" s="3" t="s">
        <v>884</v>
      </c>
      <c r="C74" s="3" t="s">
        <v>209</v>
      </c>
      <c r="D74" s="3" t="s">
        <v>825</v>
      </c>
      <c r="E74" s="3" t="s">
        <v>826</v>
      </c>
    </row>
    <row r="75" spans="1:5">
      <c r="A75" s="3">
        <v>1000165</v>
      </c>
      <c r="B75" s="3" t="s">
        <v>884</v>
      </c>
      <c r="C75" s="3" t="s">
        <v>334</v>
      </c>
      <c r="D75" s="3" t="s">
        <v>827</v>
      </c>
      <c r="E75" s="3" t="s">
        <v>826</v>
      </c>
    </row>
    <row r="76" spans="1:5">
      <c r="A76" s="3">
        <v>1000165</v>
      </c>
      <c r="B76" s="3" t="s">
        <v>884</v>
      </c>
      <c r="C76" s="3" t="s">
        <v>311</v>
      </c>
      <c r="D76" s="3" t="s">
        <v>831</v>
      </c>
      <c r="E76" s="3" t="s">
        <v>826</v>
      </c>
    </row>
    <row r="77" spans="1:5">
      <c r="A77" s="3">
        <v>1000165</v>
      </c>
      <c r="B77" s="3" t="s">
        <v>884</v>
      </c>
      <c r="C77" s="3" t="s">
        <v>828</v>
      </c>
      <c r="D77" s="3" t="s">
        <v>829</v>
      </c>
      <c r="E77" s="3" t="s">
        <v>826</v>
      </c>
    </row>
    <row r="78" spans="1:5">
      <c r="A78" s="3">
        <v>1000173</v>
      </c>
      <c r="B78" s="3" t="s">
        <v>885</v>
      </c>
      <c r="C78" s="3" t="s">
        <v>209</v>
      </c>
      <c r="D78" s="3" t="s">
        <v>825</v>
      </c>
      <c r="E78" s="3" t="s">
        <v>826</v>
      </c>
    </row>
    <row r="79" spans="1:5">
      <c r="A79" s="3">
        <v>1000173</v>
      </c>
      <c r="B79" s="3" t="s">
        <v>885</v>
      </c>
      <c r="C79" s="3" t="s">
        <v>334</v>
      </c>
      <c r="D79" s="3" t="s">
        <v>827</v>
      </c>
      <c r="E79" s="3" t="s">
        <v>826</v>
      </c>
    </row>
    <row r="80" spans="1:5">
      <c r="A80" s="3">
        <v>1000173</v>
      </c>
      <c r="B80" s="3" t="s">
        <v>885</v>
      </c>
      <c r="C80" s="3" t="s">
        <v>311</v>
      </c>
      <c r="D80" s="3" t="s">
        <v>831</v>
      </c>
      <c r="E80" s="3" t="s">
        <v>826</v>
      </c>
    </row>
    <row r="81" spans="1:5">
      <c r="A81" s="3">
        <v>1000173</v>
      </c>
      <c r="B81" s="3" t="s">
        <v>885</v>
      </c>
      <c r="C81" s="3" t="s">
        <v>828</v>
      </c>
      <c r="D81" s="3" t="s">
        <v>829</v>
      </c>
      <c r="E81" s="3" t="s">
        <v>826</v>
      </c>
    </row>
    <row r="82" spans="1:5">
      <c r="A82" s="3">
        <v>1000181</v>
      </c>
      <c r="B82" s="3" t="s">
        <v>886</v>
      </c>
      <c r="C82" s="3" t="s">
        <v>209</v>
      </c>
      <c r="D82" s="3" t="s">
        <v>825</v>
      </c>
      <c r="E82" s="3" t="s">
        <v>826</v>
      </c>
    </row>
    <row r="83" spans="1:5">
      <c r="A83" s="3">
        <v>1000181</v>
      </c>
      <c r="B83" s="3" t="s">
        <v>886</v>
      </c>
      <c r="C83" s="3" t="s">
        <v>334</v>
      </c>
      <c r="D83" s="3" t="s">
        <v>827</v>
      </c>
      <c r="E83" s="3" t="s">
        <v>826</v>
      </c>
    </row>
    <row r="84" spans="1:5">
      <c r="A84" s="3">
        <v>1000181</v>
      </c>
      <c r="B84" s="3" t="s">
        <v>886</v>
      </c>
      <c r="C84" s="3" t="s">
        <v>311</v>
      </c>
      <c r="D84" s="3" t="s">
        <v>831</v>
      </c>
      <c r="E84" s="3" t="s">
        <v>826</v>
      </c>
    </row>
    <row r="85" spans="1:5">
      <c r="A85" s="3">
        <v>1000181</v>
      </c>
      <c r="B85" s="3" t="s">
        <v>886</v>
      </c>
      <c r="C85" s="3" t="s">
        <v>828</v>
      </c>
      <c r="D85" s="3" t="s">
        <v>829</v>
      </c>
      <c r="E85" s="3" t="s">
        <v>826</v>
      </c>
    </row>
    <row r="86" spans="1:5">
      <c r="A86" s="3">
        <v>1000207</v>
      </c>
      <c r="B86" s="3" t="s">
        <v>887</v>
      </c>
      <c r="C86" s="3" t="s">
        <v>209</v>
      </c>
      <c r="D86" s="3" t="s">
        <v>825</v>
      </c>
      <c r="E86" s="3" t="s">
        <v>826</v>
      </c>
    </row>
    <row r="87" spans="1:5">
      <c r="A87" s="3">
        <v>1000207</v>
      </c>
      <c r="B87" s="3" t="s">
        <v>887</v>
      </c>
      <c r="C87" s="3" t="s">
        <v>334</v>
      </c>
      <c r="D87" s="3" t="s">
        <v>827</v>
      </c>
      <c r="E87" s="3" t="s">
        <v>826</v>
      </c>
    </row>
    <row r="88" spans="1:5">
      <c r="A88" s="3">
        <v>1000207</v>
      </c>
      <c r="B88" s="3" t="s">
        <v>887</v>
      </c>
      <c r="C88" s="3" t="s">
        <v>311</v>
      </c>
      <c r="D88" s="3" t="s">
        <v>831</v>
      </c>
      <c r="E88" s="3" t="s">
        <v>826</v>
      </c>
    </row>
    <row r="89" spans="1:5">
      <c r="A89" s="3">
        <v>1000207</v>
      </c>
      <c r="B89" s="3" t="s">
        <v>887</v>
      </c>
      <c r="C89" s="3" t="s">
        <v>211</v>
      </c>
      <c r="D89" s="3" t="s">
        <v>888</v>
      </c>
      <c r="E89" s="3" t="s">
        <v>826</v>
      </c>
    </row>
    <row r="90" spans="1:5">
      <c r="A90" s="3">
        <v>1000207</v>
      </c>
      <c r="B90" s="3" t="s">
        <v>887</v>
      </c>
      <c r="C90" s="3" t="s">
        <v>828</v>
      </c>
      <c r="D90" s="3" t="s">
        <v>829</v>
      </c>
      <c r="E90" s="3" t="s">
        <v>826</v>
      </c>
    </row>
    <row r="91" spans="1:5">
      <c r="A91" s="3">
        <v>1000215</v>
      </c>
      <c r="B91" s="3" t="s">
        <v>889</v>
      </c>
      <c r="C91" s="3" t="s">
        <v>209</v>
      </c>
      <c r="D91" s="3" t="s">
        <v>825</v>
      </c>
      <c r="E91" s="3" t="s">
        <v>826</v>
      </c>
    </row>
    <row r="92" spans="1:5">
      <c r="A92" s="3">
        <v>1000215</v>
      </c>
      <c r="B92" s="3" t="s">
        <v>889</v>
      </c>
      <c r="C92" s="3" t="s">
        <v>334</v>
      </c>
      <c r="D92" s="3" t="s">
        <v>827</v>
      </c>
      <c r="E92" s="3" t="s">
        <v>826</v>
      </c>
    </row>
    <row r="93" spans="1:5">
      <c r="A93" s="3">
        <v>1000215</v>
      </c>
      <c r="B93" s="3" t="s">
        <v>889</v>
      </c>
      <c r="C93" s="3" t="s">
        <v>311</v>
      </c>
      <c r="D93" s="3" t="s">
        <v>831</v>
      </c>
      <c r="E93" s="3" t="s">
        <v>826</v>
      </c>
    </row>
    <row r="94" spans="1:5">
      <c r="A94" s="3">
        <v>1000215</v>
      </c>
      <c r="B94" s="3" t="s">
        <v>889</v>
      </c>
      <c r="C94" s="3" t="s">
        <v>828</v>
      </c>
      <c r="D94" s="3" t="s">
        <v>829</v>
      </c>
      <c r="E94" s="3" t="s">
        <v>826</v>
      </c>
    </row>
    <row r="95" spans="1:5">
      <c r="A95" s="3">
        <v>1000215</v>
      </c>
      <c r="B95" s="3" t="s">
        <v>889</v>
      </c>
      <c r="C95" s="3" t="s">
        <v>284</v>
      </c>
      <c r="D95" s="3" t="s">
        <v>890</v>
      </c>
      <c r="E95" s="3" t="s">
        <v>891</v>
      </c>
    </row>
    <row r="96" spans="1:5">
      <c r="A96" s="3">
        <v>1000215</v>
      </c>
      <c r="B96" s="3" t="s">
        <v>889</v>
      </c>
      <c r="C96" s="3" t="s">
        <v>308</v>
      </c>
      <c r="D96" s="3" t="s">
        <v>892</v>
      </c>
      <c r="E96" s="3" t="s">
        <v>893</v>
      </c>
    </row>
    <row r="97" spans="1:5">
      <c r="A97" s="159" t="s">
        <v>894</v>
      </c>
      <c r="B97" s="3" t="s">
        <v>895</v>
      </c>
      <c r="C97" s="3" t="s">
        <v>209</v>
      </c>
      <c r="D97" s="3" t="s">
        <v>825</v>
      </c>
      <c r="E97" s="3" t="s">
        <v>896</v>
      </c>
    </row>
    <row r="98" spans="1:5">
      <c r="A98" s="3">
        <v>1000223</v>
      </c>
      <c r="B98" s="3" t="s">
        <v>897</v>
      </c>
      <c r="C98" s="3" t="s">
        <v>209</v>
      </c>
      <c r="D98" s="3" t="s">
        <v>825</v>
      </c>
      <c r="E98" s="3" t="s">
        <v>826</v>
      </c>
    </row>
    <row r="99" spans="1:5">
      <c r="A99" s="3">
        <v>1000223</v>
      </c>
      <c r="B99" s="3" t="s">
        <v>897</v>
      </c>
      <c r="C99" s="3" t="s">
        <v>334</v>
      </c>
      <c r="D99" s="3" t="s">
        <v>827</v>
      </c>
      <c r="E99" s="3" t="s">
        <v>826</v>
      </c>
    </row>
    <row r="100" spans="1:5">
      <c r="A100" s="3">
        <v>1000223</v>
      </c>
      <c r="B100" s="3" t="s">
        <v>897</v>
      </c>
      <c r="C100" s="3" t="s">
        <v>828</v>
      </c>
      <c r="D100" s="3" t="s">
        <v>829</v>
      </c>
      <c r="E100" s="3" t="s">
        <v>826</v>
      </c>
    </row>
    <row r="101" spans="1:5">
      <c r="A101" s="3">
        <v>1000223</v>
      </c>
      <c r="B101" s="3" t="s">
        <v>897</v>
      </c>
      <c r="C101" s="3" t="s">
        <v>270</v>
      </c>
      <c r="D101" s="3" t="s">
        <v>898</v>
      </c>
      <c r="E101" s="3" t="s">
        <v>899</v>
      </c>
    </row>
    <row r="102" spans="1:5">
      <c r="A102" s="3">
        <v>1000231</v>
      </c>
      <c r="B102" s="3" t="s">
        <v>900</v>
      </c>
      <c r="C102" s="3" t="s">
        <v>209</v>
      </c>
      <c r="D102" s="3" t="s">
        <v>825</v>
      </c>
      <c r="E102" s="3" t="s">
        <v>826</v>
      </c>
    </row>
    <row r="103" spans="1:5">
      <c r="A103" s="3">
        <v>1000231</v>
      </c>
      <c r="B103" s="3" t="s">
        <v>900</v>
      </c>
      <c r="C103" s="3" t="s">
        <v>334</v>
      </c>
      <c r="D103" s="3" t="s">
        <v>827</v>
      </c>
      <c r="E103" s="3" t="s">
        <v>826</v>
      </c>
    </row>
    <row r="104" spans="1:5">
      <c r="A104" s="3">
        <v>1000231</v>
      </c>
      <c r="B104" s="3" t="s">
        <v>900</v>
      </c>
      <c r="C104" s="3" t="s">
        <v>828</v>
      </c>
      <c r="D104" s="3" t="s">
        <v>829</v>
      </c>
      <c r="E104" s="3" t="s">
        <v>826</v>
      </c>
    </row>
    <row r="105" spans="1:5">
      <c r="A105" s="3">
        <v>1000231</v>
      </c>
      <c r="B105" s="3" t="s">
        <v>900</v>
      </c>
      <c r="C105" s="3" t="s">
        <v>332</v>
      </c>
      <c r="D105" s="3" t="s">
        <v>901</v>
      </c>
      <c r="E105" s="3" t="s">
        <v>826</v>
      </c>
    </row>
    <row r="106" spans="1:5">
      <c r="A106" s="3">
        <v>1000272</v>
      </c>
      <c r="B106" s="3" t="s">
        <v>902</v>
      </c>
      <c r="C106" s="3" t="s">
        <v>209</v>
      </c>
      <c r="D106" s="3" t="s">
        <v>825</v>
      </c>
      <c r="E106" s="3" t="s">
        <v>826</v>
      </c>
    </row>
    <row r="107" spans="1:5">
      <c r="A107" s="3">
        <v>1000272</v>
      </c>
      <c r="B107" s="3" t="s">
        <v>902</v>
      </c>
      <c r="C107" s="3" t="s">
        <v>334</v>
      </c>
      <c r="D107" s="3" t="s">
        <v>827</v>
      </c>
      <c r="E107" s="3" t="s">
        <v>826</v>
      </c>
    </row>
    <row r="108" spans="1:5">
      <c r="A108" s="3">
        <v>1000272</v>
      </c>
      <c r="B108" s="3" t="s">
        <v>902</v>
      </c>
      <c r="C108" s="3" t="s">
        <v>311</v>
      </c>
      <c r="D108" s="3" t="s">
        <v>831</v>
      </c>
      <c r="E108" s="3" t="s">
        <v>826</v>
      </c>
    </row>
    <row r="109" spans="1:5">
      <c r="A109" s="3">
        <v>1000272</v>
      </c>
      <c r="B109" s="3" t="s">
        <v>902</v>
      </c>
      <c r="C109" s="3" t="s">
        <v>828</v>
      </c>
      <c r="D109" s="3" t="s">
        <v>829</v>
      </c>
      <c r="E109" s="3" t="s">
        <v>826</v>
      </c>
    </row>
    <row r="110" spans="1:5">
      <c r="A110" s="3">
        <v>1100015</v>
      </c>
      <c r="B110" s="3" t="s">
        <v>903</v>
      </c>
      <c r="C110" s="3" t="s">
        <v>209</v>
      </c>
      <c r="D110" s="3" t="s">
        <v>825</v>
      </c>
      <c r="E110" s="3" t="s">
        <v>826</v>
      </c>
    </row>
    <row r="111" spans="1:5">
      <c r="A111" s="3">
        <v>1100015</v>
      </c>
      <c r="B111" s="3" t="s">
        <v>904</v>
      </c>
      <c r="C111" s="3" t="s">
        <v>334</v>
      </c>
      <c r="D111" s="3" t="s">
        <v>827</v>
      </c>
      <c r="E111" s="3" t="s">
        <v>826</v>
      </c>
    </row>
    <row r="112" spans="1:5">
      <c r="A112" s="3">
        <v>1100015</v>
      </c>
      <c r="B112" s="3" t="s">
        <v>904</v>
      </c>
      <c r="C112" s="3" t="s">
        <v>311</v>
      </c>
      <c r="D112" s="3" t="s">
        <v>831</v>
      </c>
      <c r="E112" s="3" t="s">
        <v>826</v>
      </c>
    </row>
    <row r="113" spans="1:5">
      <c r="A113" s="3">
        <v>1100015</v>
      </c>
      <c r="B113" s="3" t="s">
        <v>904</v>
      </c>
      <c r="C113" s="3" t="s">
        <v>828</v>
      </c>
      <c r="D113" s="3" t="s">
        <v>829</v>
      </c>
      <c r="E113" s="3" t="s">
        <v>826</v>
      </c>
    </row>
    <row r="114" spans="1:5">
      <c r="A114" s="3">
        <v>1100015</v>
      </c>
      <c r="B114" s="3" t="s">
        <v>904</v>
      </c>
      <c r="C114" s="3" t="s">
        <v>833</v>
      </c>
      <c r="D114" s="3" t="s">
        <v>834</v>
      </c>
      <c r="E114" s="3" t="s">
        <v>835</v>
      </c>
    </row>
    <row r="115" spans="1:5">
      <c r="A115" s="3">
        <v>1100015</v>
      </c>
      <c r="B115" s="3" t="s">
        <v>903</v>
      </c>
      <c r="C115" s="3" t="s">
        <v>836</v>
      </c>
      <c r="D115" s="3" t="s">
        <v>837</v>
      </c>
      <c r="E115" s="3" t="s">
        <v>835</v>
      </c>
    </row>
    <row r="116" spans="1:5">
      <c r="A116" s="3">
        <v>1100015</v>
      </c>
      <c r="B116" s="3" t="s">
        <v>904</v>
      </c>
      <c r="C116" s="3" t="s">
        <v>838</v>
      </c>
      <c r="D116" s="3" t="s">
        <v>839</v>
      </c>
      <c r="E116" s="3" t="s">
        <v>835</v>
      </c>
    </row>
    <row r="117" spans="1:5">
      <c r="A117" s="3">
        <v>1100015</v>
      </c>
      <c r="B117" s="3" t="s">
        <v>903</v>
      </c>
      <c r="C117" s="3" t="s">
        <v>841</v>
      </c>
      <c r="D117" s="3" t="s">
        <v>842</v>
      </c>
      <c r="E117" s="3" t="s">
        <v>835</v>
      </c>
    </row>
    <row r="118" spans="1:5">
      <c r="A118" s="3">
        <v>1100015</v>
      </c>
      <c r="B118" s="3" t="s">
        <v>903</v>
      </c>
      <c r="C118" s="3" t="s">
        <v>843</v>
      </c>
      <c r="D118" s="3" t="s">
        <v>844</v>
      </c>
      <c r="E118" s="3" t="s">
        <v>835</v>
      </c>
    </row>
    <row r="119" spans="1:5">
      <c r="A119" s="3">
        <v>1100015</v>
      </c>
      <c r="B119" s="3" t="s">
        <v>903</v>
      </c>
      <c r="C119" s="3" t="s">
        <v>845</v>
      </c>
      <c r="D119" s="3" t="s">
        <v>846</v>
      </c>
      <c r="E119" s="3" t="s">
        <v>835</v>
      </c>
    </row>
    <row r="120" spans="1:5">
      <c r="A120" s="3">
        <v>1100015</v>
      </c>
      <c r="B120" s="3" t="s">
        <v>903</v>
      </c>
      <c r="C120" s="3" t="s">
        <v>847</v>
      </c>
      <c r="D120" s="3" t="s">
        <v>848</v>
      </c>
      <c r="E120" s="3" t="s">
        <v>835</v>
      </c>
    </row>
    <row r="121" spans="1:5">
      <c r="A121" s="3">
        <v>1100015</v>
      </c>
      <c r="B121" s="3" t="s">
        <v>904</v>
      </c>
      <c r="C121" s="3" t="s">
        <v>905</v>
      </c>
      <c r="D121" s="3" t="s">
        <v>906</v>
      </c>
      <c r="E121" s="3" t="s">
        <v>840</v>
      </c>
    </row>
    <row r="122" spans="1:5">
      <c r="A122" s="3">
        <v>1100023</v>
      </c>
      <c r="B122" s="3" t="s">
        <v>907</v>
      </c>
      <c r="C122" s="3" t="s">
        <v>209</v>
      </c>
      <c r="D122" s="3" t="s">
        <v>825</v>
      </c>
      <c r="E122" s="3" t="s">
        <v>826</v>
      </c>
    </row>
    <row r="123" spans="1:5">
      <c r="A123" s="3">
        <v>1100023</v>
      </c>
      <c r="B123" s="3" t="s">
        <v>907</v>
      </c>
      <c r="C123" s="3" t="s">
        <v>334</v>
      </c>
      <c r="D123" s="3" t="s">
        <v>827</v>
      </c>
      <c r="E123" s="3" t="s">
        <v>826</v>
      </c>
    </row>
    <row r="124" spans="1:5">
      <c r="A124" s="3">
        <v>1100023</v>
      </c>
      <c r="B124" s="3" t="s">
        <v>907</v>
      </c>
      <c r="C124" s="3" t="s">
        <v>311</v>
      </c>
      <c r="D124" s="3" t="s">
        <v>831</v>
      </c>
      <c r="E124" s="3" t="s">
        <v>826</v>
      </c>
    </row>
    <row r="125" spans="1:5">
      <c r="A125" s="3">
        <v>1100023</v>
      </c>
      <c r="B125" s="3" t="s">
        <v>907</v>
      </c>
      <c r="C125" s="3" t="s">
        <v>828</v>
      </c>
      <c r="D125" s="3" t="s">
        <v>829</v>
      </c>
      <c r="E125" s="3" t="s">
        <v>826</v>
      </c>
    </row>
    <row r="126" spans="1:5">
      <c r="A126" s="3">
        <v>1100023</v>
      </c>
      <c r="B126" s="3" t="s">
        <v>907</v>
      </c>
      <c r="C126" s="3" t="s">
        <v>908</v>
      </c>
      <c r="D126" s="3" t="s">
        <v>909</v>
      </c>
      <c r="E126" s="3" t="s">
        <v>840</v>
      </c>
    </row>
    <row r="127" spans="1:5">
      <c r="A127" s="3">
        <v>1100023</v>
      </c>
      <c r="B127" s="3" t="s">
        <v>907</v>
      </c>
      <c r="C127" s="3" t="s">
        <v>833</v>
      </c>
      <c r="D127" s="3" t="s">
        <v>834</v>
      </c>
      <c r="E127" s="3" t="s">
        <v>835</v>
      </c>
    </row>
    <row r="128" spans="1:5">
      <c r="A128" s="3">
        <v>1100023</v>
      </c>
      <c r="B128" s="3" t="s">
        <v>907</v>
      </c>
      <c r="C128" s="3" t="s">
        <v>836</v>
      </c>
      <c r="D128" s="3" t="s">
        <v>837</v>
      </c>
      <c r="E128" s="3" t="s">
        <v>835</v>
      </c>
    </row>
    <row r="129" spans="1:5">
      <c r="A129" s="3">
        <v>1100023</v>
      </c>
      <c r="B129" s="3" t="s">
        <v>907</v>
      </c>
      <c r="C129" s="3" t="s">
        <v>838</v>
      </c>
      <c r="D129" s="3" t="s">
        <v>839</v>
      </c>
      <c r="E129" s="3" t="s">
        <v>835</v>
      </c>
    </row>
    <row r="130" spans="1:5">
      <c r="A130" s="3">
        <v>1100023</v>
      </c>
      <c r="B130" s="3" t="s">
        <v>907</v>
      </c>
      <c r="C130" s="3" t="s">
        <v>841</v>
      </c>
      <c r="D130" s="3" t="s">
        <v>842</v>
      </c>
      <c r="E130" s="3" t="s">
        <v>835</v>
      </c>
    </row>
    <row r="131" spans="1:5">
      <c r="A131" s="3">
        <v>1100023</v>
      </c>
      <c r="B131" s="3" t="s">
        <v>907</v>
      </c>
      <c r="C131" s="3" t="s">
        <v>843</v>
      </c>
      <c r="D131" s="3" t="s">
        <v>844</v>
      </c>
      <c r="E131" s="3" t="s">
        <v>835</v>
      </c>
    </row>
    <row r="132" spans="1:5">
      <c r="A132" s="3">
        <v>1100023</v>
      </c>
      <c r="B132" s="3" t="s">
        <v>907</v>
      </c>
      <c r="C132" s="3" t="s">
        <v>845</v>
      </c>
      <c r="D132" s="3" t="s">
        <v>846</v>
      </c>
      <c r="E132" s="3" t="s">
        <v>835</v>
      </c>
    </row>
    <row r="133" spans="1:5">
      <c r="A133" s="3">
        <v>1100023</v>
      </c>
      <c r="B133" s="3" t="s">
        <v>907</v>
      </c>
      <c r="C133" s="3" t="s">
        <v>847</v>
      </c>
      <c r="D133" s="3" t="s">
        <v>848</v>
      </c>
      <c r="E133" s="3" t="s">
        <v>835</v>
      </c>
    </row>
    <row r="134" spans="1:5">
      <c r="A134" s="3">
        <v>1100023</v>
      </c>
      <c r="B134" s="3" t="s">
        <v>907</v>
      </c>
      <c r="C134" s="3" t="s">
        <v>849</v>
      </c>
      <c r="D134" s="3" t="s">
        <v>850</v>
      </c>
      <c r="E134" s="3" t="s">
        <v>835</v>
      </c>
    </row>
    <row r="135" spans="1:5">
      <c r="A135" s="3">
        <v>1100023</v>
      </c>
      <c r="B135" s="3" t="s">
        <v>907</v>
      </c>
      <c r="C135" s="3" t="s">
        <v>851</v>
      </c>
      <c r="D135" s="3" t="s">
        <v>852</v>
      </c>
      <c r="E135" s="3" t="s">
        <v>840</v>
      </c>
    </row>
    <row r="136" spans="1:5">
      <c r="A136" s="3">
        <v>1100031</v>
      </c>
      <c r="B136" s="3" t="s">
        <v>910</v>
      </c>
      <c r="C136" s="3" t="s">
        <v>209</v>
      </c>
      <c r="D136" s="3" t="s">
        <v>825</v>
      </c>
      <c r="E136" s="3" t="s">
        <v>826</v>
      </c>
    </row>
    <row r="137" spans="1:5">
      <c r="A137" s="3">
        <v>1100031</v>
      </c>
      <c r="B137" s="3" t="s">
        <v>910</v>
      </c>
      <c r="C137" s="3" t="s">
        <v>334</v>
      </c>
      <c r="D137" s="3" t="s">
        <v>827</v>
      </c>
      <c r="E137" s="3" t="s">
        <v>826</v>
      </c>
    </row>
    <row r="138" spans="1:5">
      <c r="A138" s="3">
        <v>1100031</v>
      </c>
      <c r="B138" s="3" t="s">
        <v>910</v>
      </c>
      <c r="C138" s="3" t="s">
        <v>311</v>
      </c>
      <c r="D138" s="3" t="s">
        <v>831</v>
      </c>
      <c r="E138" s="3" t="s">
        <v>826</v>
      </c>
    </row>
    <row r="139" spans="1:5">
      <c r="A139" s="3">
        <v>1100031</v>
      </c>
      <c r="B139" s="3" t="s">
        <v>910</v>
      </c>
      <c r="C139" s="3" t="s">
        <v>828</v>
      </c>
      <c r="D139" s="3" t="s">
        <v>829</v>
      </c>
      <c r="E139" s="3" t="s">
        <v>826</v>
      </c>
    </row>
    <row r="140" spans="1:5">
      <c r="A140" s="3">
        <v>1100031</v>
      </c>
      <c r="B140" s="3" t="s">
        <v>910</v>
      </c>
      <c r="C140" s="3" t="s">
        <v>908</v>
      </c>
      <c r="D140" s="3" t="s">
        <v>909</v>
      </c>
      <c r="E140" s="3" t="s">
        <v>840</v>
      </c>
    </row>
    <row r="141" spans="1:5">
      <c r="A141" s="3">
        <v>1100031</v>
      </c>
      <c r="B141" s="3" t="s">
        <v>910</v>
      </c>
      <c r="C141" s="3" t="s">
        <v>911</v>
      </c>
      <c r="D141" s="3" t="s">
        <v>912</v>
      </c>
      <c r="E141" s="3" t="s">
        <v>840</v>
      </c>
    </row>
    <row r="142" spans="1:5">
      <c r="A142" s="3">
        <v>1100031</v>
      </c>
      <c r="B142" s="3" t="s">
        <v>910</v>
      </c>
      <c r="C142" s="3" t="s">
        <v>833</v>
      </c>
      <c r="D142" s="3" t="s">
        <v>834</v>
      </c>
      <c r="E142" s="3" t="s">
        <v>835</v>
      </c>
    </row>
    <row r="143" spans="1:5">
      <c r="A143" s="3">
        <v>1100031</v>
      </c>
      <c r="B143" s="3" t="s">
        <v>910</v>
      </c>
      <c r="C143" s="3" t="s">
        <v>836</v>
      </c>
      <c r="D143" s="3" t="s">
        <v>837</v>
      </c>
      <c r="E143" s="3" t="s">
        <v>835</v>
      </c>
    </row>
    <row r="144" spans="1:5">
      <c r="A144" s="3">
        <v>1100031</v>
      </c>
      <c r="B144" s="3" t="s">
        <v>910</v>
      </c>
      <c r="C144" s="3" t="s">
        <v>838</v>
      </c>
      <c r="D144" s="3" t="s">
        <v>839</v>
      </c>
      <c r="E144" s="3" t="s">
        <v>835</v>
      </c>
    </row>
    <row r="145" spans="1:5">
      <c r="A145" s="3">
        <v>1100031</v>
      </c>
      <c r="B145" s="3" t="s">
        <v>910</v>
      </c>
      <c r="C145" s="3" t="s">
        <v>841</v>
      </c>
      <c r="D145" s="3" t="s">
        <v>842</v>
      </c>
      <c r="E145" s="3" t="s">
        <v>835</v>
      </c>
    </row>
    <row r="146" spans="1:5">
      <c r="A146" s="3">
        <v>1100031</v>
      </c>
      <c r="B146" s="3" t="s">
        <v>910</v>
      </c>
      <c r="C146" s="3" t="s">
        <v>843</v>
      </c>
      <c r="D146" s="3" t="s">
        <v>844</v>
      </c>
      <c r="E146" s="3" t="s">
        <v>835</v>
      </c>
    </row>
    <row r="147" spans="1:5">
      <c r="A147" s="3">
        <v>1100031</v>
      </c>
      <c r="B147" s="3" t="s">
        <v>910</v>
      </c>
      <c r="C147" s="3" t="s">
        <v>845</v>
      </c>
      <c r="D147" s="3" t="s">
        <v>846</v>
      </c>
      <c r="E147" s="3" t="s">
        <v>835</v>
      </c>
    </row>
    <row r="148" spans="1:5">
      <c r="A148" s="3">
        <v>1100031</v>
      </c>
      <c r="B148" s="3" t="s">
        <v>910</v>
      </c>
      <c r="C148" s="3" t="s">
        <v>847</v>
      </c>
      <c r="D148" s="3" t="s">
        <v>848</v>
      </c>
      <c r="E148" s="3" t="s">
        <v>835</v>
      </c>
    </row>
    <row r="149" spans="1:5">
      <c r="A149" s="3">
        <v>1100031</v>
      </c>
      <c r="B149" s="3" t="s">
        <v>910</v>
      </c>
      <c r="C149" s="3" t="s">
        <v>849</v>
      </c>
      <c r="D149" s="3" t="s">
        <v>850</v>
      </c>
      <c r="E149" s="3" t="s">
        <v>835</v>
      </c>
    </row>
    <row r="150" spans="1:5">
      <c r="A150" s="3">
        <v>1100031</v>
      </c>
      <c r="B150" s="3" t="s">
        <v>910</v>
      </c>
      <c r="C150" s="3" t="s">
        <v>851</v>
      </c>
      <c r="D150" s="3" t="s">
        <v>852</v>
      </c>
      <c r="E150" s="3" t="s">
        <v>835</v>
      </c>
    </row>
    <row r="151" spans="1:5" ht="25.5">
      <c r="A151" s="3">
        <v>1100032</v>
      </c>
      <c r="B151" s="159" t="s">
        <v>913</v>
      </c>
      <c r="C151" s="3" t="s">
        <v>209</v>
      </c>
      <c r="D151" s="3" t="s">
        <v>825</v>
      </c>
      <c r="E151" s="3" t="s">
        <v>914</v>
      </c>
    </row>
    <row r="152" spans="1:5" ht="25.5">
      <c r="A152" s="3">
        <v>1100032</v>
      </c>
      <c r="B152" s="159" t="s">
        <v>913</v>
      </c>
      <c r="C152" s="3" t="s">
        <v>908</v>
      </c>
      <c r="D152" s="3" t="s">
        <v>909</v>
      </c>
      <c r="E152" s="3" t="s">
        <v>840</v>
      </c>
    </row>
    <row r="153" spans="1:5" ht="25.5">
      <c r="A153" s="3">
        <v>1100033</v>
      </c>
      <c r="B153" s="159" t="s">
        <v>915</v>
      </c>
      <c r="C153" s="3" t="s">
        <v>209</v>
      </c>
      <c r="D153" s="3" t="s">
        <v>825</v>
      </c>
      <c r="E153" s="3" t="s">
        <v>914</v>
      </c>
    </row>
    <row r="154" spans="1:5" ht="25.5">
      <c r="A154" s="3">
        <v>1100033</v>
      </c>
      <c r="B154" s="159" t="s">
        <v>916</v>
      </c>
      <c r="C154" s="3" t="s">
        <v>908</v>
      </c>
      <c r="D154" s="3" t="s">
        <v>909</v>
      </c>
      <c r="E154" s="3" t="s">
        <v>840</v>
      </c>
    </row>
    <row r="155" spans="1:5" ht="25.5">
      <c r="A155" s="3">
        <v>1100034</v>
      </c>
      <c r="B155" s="159" t="s">
        <v>917</v>
      </c>
      <c r="C155" s="3" t="s">
        <v>209</v>
      </c>
      <c r="D155" s="3" t="s">
        <v>825</v>
      </c>
      <c r="E155" s="3" t="s">
        <v>914</v>
      </c>
    </row>
    <row r="156" spans="1:5" ht="25.5">
      <c r="A156" s="3">
        <v>1100034</v>
      </c>
      <c r="B156" s="159" t="s">
        <v>917</v>
      </c>
      <c r="C156" s="3" t="s">
        <v>908</v>
      </c>
      <c r="D156" s="3" t="s">
        <v>909</v>
      </c>
      <c r="E156" s="3" t="s">
        <v>840</v>
      </c>
    </row>
    <row r="157" spans="1:5">
      <c r="A157" s="3">
        <v>1100049</v>
      </c>
      <c r="B157" s="3" t="s">
        <v>918</v>
      </c>
      <c r="C157" s="3" t="s">
        <v>209</v>
      </c>
      <c r="D157" s="3" t="s">
        <v>825</v>
      </c>
      <c r="E157" s="3" t="s">
        <v>826</v>
      </c>
    </row>
    <row r="158" spans="1:5">
      <c r="A158" s="3">
        <v>1100049</v>
      </c>
      <c r="B158" s="3" t="s">
        <v>918</v>
      </c>
      <c r="C158" s="3" t="s">
        <v>334</v>
      </c>
      <c r="D158" s="3" t="s">
        <v>827</v>
      </c>
      <c r="E158" s="3" t="s">
        <v>826</v>
      </c>
    </row>
    <row r="159" spans="1:5">
      <c r="A159" s="3">
        <v>1100049</v>
      </c>
      <c r="B159" s="3" t="s">
        <v>918</v>
      </c>
      <c r="C159" s="3" t="s">
        <v>490</v>
      </c>
      <c r="D159" s="3" t="s">
        <v>919</v>
      </c>
      <c r="E159" s="3" t="s">
        <v>826</v>
      </c>
    </row>
    <row r="160" spans="1:5">
      <c r="A160" s="3">
        <v>1100049</v>
      </c>
      <c r="B160" s="3" t="s">
        <v>918</v>
      </c>
      <c r="C160" s="3" t="s">
        <v>828</v>
      </c>
      <c r="D160" s="3" t="s">
        <v>829</v>
      </c>
      <c r="E160" s="3" t="s">
        <v>826</v>
      </c>
    </row>
    <row r="161" spans="1:5" ht="25.5">
      <c r="A161" s="3">
        <v>1100056</v>
      </c>
      <c r="B161" s="159" t="s">
        <v>920</v>
      </c>
      <c r="C161" s="3" t="s">
        <v>209</v>
      </c>
      <c r="D161" s="3" t="s">
        <v>825</v>
      </c>
      <c r="E161" s="3" t="s">
        <v>826</v>
      </c>
    </row>
    <row r="162" spans="1:5" ht="25.5">
      <c r="A162" s="3">
        <v>1100056</v>
      </c>
      <c r="B162" s="159" t="s">
        <v>920</v>
      </c>
      <c r="C162" s="3" t="s">
        <v>334</v>
      </c>
      <c r="D162" s="3" t="s">
        <v>827</v>
      </c>
      <c r="E162" s="3" t="s">
        <v>826</v>
      </c>
    </row>
    <row r="163" spans="1:5" ht="25.5">
      <c r="A163" s="3">
        <v>1100056</v>
      </c>
      <c r="B163" s="159" t="s">
        <v>920</v>
      </c>
      <c r="C163" s="3" t="s">
        <v>828</v>
      </c>
      <c r="D163" s="3" t="s">
        <v>829</v>
      </c>
      <c r="E163" s="3" t="s">
        <v>826</v>
      </c>
    </row>
    <row r="164" spans="1:5">
      <c r="A164" s="3">
        <v>1100064</v>
      </c>
      <c r="B164" s="3" t="s">
        <v>921</v>
      </c>
      <c r="C164" s="3" t="s">
        <v>209</v>
      </c>
      <c r="D164" s="3" t="s">
        <v>825</v>
      </c>
      <c r="E164" s="3" t="s">
        <v>826</v>
      </c>
    </row>
    <row r="165" spans="1:5">
      <c r="A165" s="3">
        <v>1100064</v>
      </c>
      <c r="B165" s="3" t="s">
        <v>921</v>
      </c>
      <c r="C165" s="3" t="s">
        <v>334</v>
      </c>
      <c r="D165" s="3" t="s">
        <v>827</v>
      </c>
      <c r="E165" s="3" t="s">
        <v>826</v>
      </c>
    </row>
    <row r="166" spans="1:5">
      <c r="A166" s="3">
        <v>1100064</v>
      </c>
      <c r="B166" s="3" t="s">
        <v>921</v>
      </c>
      <c r="C166" s="3" t="s">
        <v>311</v>
      </c>
      <c r="D166" s="3" t="s">
        <v>831</v>
      </c>
      <c r="E166" s="3" t="s">
        <v>826</v>
      </c>
    </row>
    <row r="167" spans="1:5">
      <c r="A167" s="3">
        <v>1100064</v>
      </c>
      <c r="B167" s="3" t="s">
        <v>921</v>
      </c>
      <c r="C167" s="3" t="s">
        <v>828</v>
      </c>
      <c r="D167" s="3" t="s">
        <v>829</v>
      </c>
      <c r="E167" s="3" t="s">
        <v>826</v>
      </c>
    </row>
    <row r="168" spans="1:5">
      <c r="A168" s="3">
        <v>1100072</v>
      </c>
      <c r="B168" s="3" t="s">
        <v>922</v>
      </c>
      <c r="C168" s="3" t="s">
        <v>209</v>
      </c>
      <c r="D168" s="3" t="s">
        <v>825</v>
      </c>
      <c r="E168" s="3" t="s">
        <v>826</v>
      </c>
    </row>
    <row r="169" spans="1:5">
      <c r="A169" s="3">
        <v>1100072</v>
      </c>
      <c r="B169" s="3" t="s">
        <v>922</v>
      </c>
      <c r="C169" s="3" t="s">
        <v>334</v>
      </c>
      <c r="D169" s="3" t="s">
        <v>827</v>
      </c>
      <c r="E169" s="3" t="s">
        <v>826</v>
      </c>
    </row>
    <row r="170" spans="1:5">
      <c r="A170" s="3">
        <v>1100072</v>
      </c>
      <c r="B170" s="3" t="s">
        <v>922</v>
      </c>
      <c r="C170" s="3" t="s">
        <v>311</v>
      </c>
      <c r="D170" s="3" t="s">
        <v>831</v>
      </c>
      <c r="E170" s="3" t="s">
        <v>826</v>
      </c>
    </row>
    <row r="171" spans="1:5">
      <c r="A171" s="3">
        <v>1100072</v>
      </c>
      <c r="B171" s="3" t="s">
        <v>922</v>
      </c>
      <c r="C171" s="3" t="s">
        <v>828</v>
      </c>
      <c r="D171" s="3" t="s">
        <v>829</v>
      </c>
      <c r="E171" s="3" t="s">
        <v>826</v>
      </c>
    </row>
    <row r="172" spans="1:5">
      <c r="A172" s="3">
        <v>1100080</v>
      </c>
      <c r="B172" s="3" t="s">
        <v>923</v>
      </c>
      <c r="C172" s="3" t="s">
        <v>209</v>
      </c>
      <c r="D172" s="3" t="s">
        <v>825</v>
      </c>
      <c r="E172" s="3" t="s">
        <v>826</v>
      </c>
    </row>
    <row r="173" spans="1:5">
      <c r="A173" s="3">
        <v>1100080</v>
      </c>
      <c r="B173" s="3" t="s">
        <v>923</v>
      </c>
      <c r="C173" s="3" t="s">
        <v>334</v>
      </c>
      <c r="D173" s="3" t="s">
        <v>827</v>
      </c>
      <c r="E173" s="3" t="s">
        <v>826</v>
      </c>
    </row>
    <row r="174" spans="1:5">
      <c r="A174" s="3">
        <v>1100080</v>
      </c>
      <c r="B174" s="3" t="s">
        <v>923</v>
      </c>
      <c r="C174" s="3" t="s">
        <v>311</v>
      </c>
      <c r="D174" s="3" t="s">
        <v>831</v>
      </c>
      <c r="E174" s="3" t="s">
        <v>826</v>
      </c>
    </row>
    <row r="175" spans="1:5">
      <c r="A175" s="3">
        <v>1100080</v>
      </c>
      <c r="B175" s="3" t="s">
        <v>923</v>
      </c>
      <c r="C175" s="3" t="s">
        <v>828</v>
      </c>
      <c r="D175" s="3" t="s">
        <v>829</v>
      </c>
      <c r="E175" s="3" t="s">
        <v>826</v>
      </c>
    </row>
    <row r="176" spans="1:5">
      <c r="A176" s="3">
        <v>1100081</v>
      </c>
      <c r="B176" s="3" t="s">
        <v>924</v>
      </c>
      <c r="C176" s="3" t="s">
        <v>209</v>
      </c>
      <c r="D176" s="3" t="s">
        <v>825</v>
      </c>
      <c r="E176" s="3" t="s">
        <v>925</v>
      </c>
    </row>
    <row r="177" spans="1:5">
      <c r="A177" s="3">
        <v>1100081</v>
      </c>
      <c r="B177" s="3" t="s">
        <v>924</v>
      </c>
      <c r="C177" s="3" t="s">
        <v>334</v>
      </c>
      <c r="D177" s="3" t="s">
        <v>827</v>
      </c>
      <c r="E177" s="3" t="s">
        <v>925</v>
      </c>
    </row>
    <row r="178" spans="1:5">
      <c r="A178" s="3">
        <v>1100081</v>
      </c>
      <c r="B178" s="3" t="s">
        <v>924</v>
      </c>
      <c r="C178" s="3" t="s">
        <v>908</v>
      </c>
      <c r="D178" s="3" t="s">
        <v>909</v>
      </c>
      <c r="E178" s="3" t="s">
        <v>925</v>
      </c>
    </row>
    <row r="179" spans="1:5">
      <c r="A179" s="3">
        <v>1100082</v>
      </c>
      <c r="B179" s="3" t="s">
        <v>926</v>
      </c>
      <c r="C179" s="3" t="s">
        <v>209</v>
      </c>
      <c r="D179" s="3" t="s">
        <v>825</v>
      </c>
      <c r="E179" s="3" t="s">
        <v>925</v>
      </c>
    </row>
    <row r="180" spans="1:5">
      <c r="A180" s="3">
        <v>1100082</v>
      </c>
      <c r="B180" s="3" t="s">
        <v>926</v>
      </c>
      <c r="C180" s="3" t="s">
        <v>334</v>
      </c>
      <c r="D180" s="3" t="s">
        <v>827</v>
      </c>
      <c r="E180" s="3" t="s">
        <v>925</v>
      </c>
    </row>
    <row r="181" spans="1:5">
      <c r="A181" s="3">
        <v>1100082</v>
      </c>
      <c r="B181" s="3" t="s">
        <v>926</v>
      </c>
      <c r="C181" s="3" t="s">
        <v>908</v>
      </c>
      <c r="D181" s="3" t="s">
        <v>909</v>
      </c>
      <c r="E181" s="3" t="s">
        <v>925</v>
      </c>
    </row>
    <row r="182" spans="1:5">
      <c r="A182" s="3">
        <v>1100083</v>
      </c>
      <c r="B182" s="3" t="s">
        <v>927</v>
      </c>
      <c r="C182" s="3" t="s">
        <v>209</v>
      </c>
      <c r="D182" s="3" t="s">
        <v>825</v>
      </c>
      <c r="E182" s="3" t="s">
        <v>925</v>
      </c>
    </row>
    <row r="183" spans="1:5">
      <c r="A183" s="3">
        <v>1100083</v>
      </c>
      <c r="B183" s="3" t="s">
        <v>927</v>
      </c>
      <c r="C183" s="3" t="s">
        <v>334</v>
      </c>
      <c r="D183" s="3" t="s">
        <v>827</v>
      </c>
      <c r="E183" s="3" t="s">
        <v>925</v>
      </c>
    </row>
    <row r="184" spans="1:5" ht="25.5">
      <c r="A184" s="3">
        <v>1100084</v>
      </c>
      <c r="B184" s="159" t="s">
        <v>928</v>
      </c>
      <c r="C184" s="3" t="s">
        <v>209</v>
      </c>
      <c r="D184" s="3" t="s">
        <v>825</v>
      </c>
      <c r="E184" s="3" t="s">
        <v>925</v>
      </c>
    </row>
    <row r="185" spans="1:5" ht="25.5">
      <c r="A185" s="3">
        <v>1100084</v>
      </c>
      <c r="B185" s="159" t="s">
        <v>928</v>
      </c>
      <c r="C185" s="3" t="s">
        <v>334</v>
      </c>
      <c r="D185" s="3" t="s">
        <v>827</v>
      </c>
      <c r="E185" s="3" t="s">
        <v>925</v>
      </c>
    </row>
    <row r="186" spans="1:5">
      <c r="A186" s="3">
        <v>1100085</v>
      </c>
      <c r="B186" s="3" t="s">
        <v>929</v>
      </c>
      <c r="C186" s="3" t="s">
        <v>209</v>
      </c>
      <c r="D186" s="3" t="s">
        <v>825</v>
      </c>
      <c r="E186" s="3" t="s">
        <v>925</v>
      </c>
    </row>
    <row r="187" spans="1:5">
      <c r="A187" s="3">
        <v>1100085</v>
      </c>
      <c r="B187" s="3" t="s">
        <v>929</v>
      </c>
      <c r="C187" s="3" t="s">
        <v>334</v>
      </c>
      <c r="D187" s="3" t="s">
        <v>827</v>
      </c>
      <c r="E187" s="3" t="s">
        <v>925</v>
      </c>
    </row>
    <row r="188" spans="1:5">
      <c r="A188" s="3">
        <v>1200013</v>
      </c>
      <c r="B188" s="3" t="s">
        <v>930</v>
      </c>
      <c r="C188" s="3" t="s">
        <v>209</v>
      </c>
      <c r="D188" s="3" t="s">
        <v>825</v>
      </c>
      <c r="E188" s="3" t="s">
        <v>826</v>
      </c>
    </row>
    <row r="189" spans="1:5">
      <c r="A189" s="3">
        <v>1200013</v>
      </c>
      <c r="B189" s="3" t="s">
        <v>930</v>
      </c>
      <c r="C189" s="3" t="s">
        <v>334</v>
      </c>
      <c r="D189" s="3" t="s">
        <v>827</v>
      </c>
      <c r="E189" s="3" t="s">
        <v>826</v>
      </c>
    </row>
    <row r="190" spans="1:5">
      <c r="A190" s="3">
        <v>1200013</v>
      </c>
      <c r="B190" s="3" t="s">
        <v>930</v>
      </c>
      <c r="C190" s="3" t="s">
        <v>311</v>
      </c>
      <c r="D190" s="3" t="s">
        <v>831</v>
      </c>
      <c r="E190" s="3" t="s">
        <v>826</v>
      </c>
    </row>
    <row r="191" spans="1:5">
      <c r="A191" s="3">
        <v>1200013</v>
      </c>
      <c r="B191" s="3" t="s">
        <v>930</v>
      </c>
      <c r="C191" s="3" t="s">
        <v>828</v>
      </c>
      <c r="D191" s="3" t="s">
        <v>829</v>
      </c>
      <c r="E191" s="3" t="s">
        <v>826</v>
      </c>
    </row>
    <row r="192" spans="1:5">
      <c r="A192" s="3">
        <v>1200013</v>
      </c>
      <c r="B192" s="3" t="s">
        <v>930</v>
      </c>
      <c r="C192" s="3" t="s">
        <v>931</v>
      </c>
      <c r="D192" s="3" t="s">
        <v>932</v>
      </c>
      <c r="E192" s="3" t="s">
        <v>899</v>
      </c>
    </row>
    <row r="193" spans="1:5">
      <c r="A193" s="3">
        <v>1200013</v>
      </c>
      <c r="B193" s="3" t="s">
        <v>930</v>
      </c>
      <c r="C193" s="3" t="s">
        <v>908</v>
      </c>
      <c r="D193" s="3" t="s">
        <v>909</v>
      </c>
      <c r="E193" s="3" t="s">
        <v>835</v>
      </c>
    </row>
    <row r="194" spans="1:5">
      <c r="A194" s="3">
        <v>1200013</v>
      </c>
      <c r="B194" s="3" t="s">
        <v>930</v>
      </c>
      <c r="C194" s="3" t="s">
        <v>911</v>
      </c>
      <c r="D194" s="3" t="s">
        <v>912</v>
      </c>
      <c r="E194" s="3" t="s">
        <v>835</v>
      </c>
    </row>
    <row r="195" spans="1:5">
      <c r="A195" s="3">
        <v>1200013</v>
      </c>
      <c r="B195" s="3" t="s">
        <v>930</v>
      </c>
      <c r="C195" s="3" t="s">
        <v>933</v>
      </c>
      <c r="D195" s="3" t="s">
        <v>934</v>
      </c>
      <c r="E195" s="3" t="s">
        <v>840</v>
      </c>
    </row>
    <row r="196" spans="1:5">
      <c r="A196" s="3">
        <v>1200039</v>
      </c>
      <c r="B196" s="3" t="s">
        <v>935</v>
      </c>
      <c r="C196" s="3" t="s">
        <v>209</v>
      </c>
      <c r="D196" s="3" t="s">
        <v>825</v>
      </c>
      <c r="E196" s="3" t="s">
        <v>826</v>
      </c>
    </row>
    <row r="197" spans="1:5">
      <c r="A197" s="3">
        <v>1200039</v>
      </c>
      <c r="B197" s="3" t="s">
        <v>935</v>
      </c>
      <c r="C197" s="3" t="s">
        <v>334</v>
      </c>
      <c r="D197" s="3" t="s">
        <v>827</v>
      </c>
      <c r="E197" s="3" t="s">
        <v>826</v>
      </c>
    </row>
    <row r="198" spans="1:5">
      <c r="A198" s="3">
        <v>1200039</v>
      </c>
      <c r="B198" s="3" t="s">
        <v>935</v>
      </c>
      <c r="C198" s="3" t="s">
        <v>311</v>
      </c>
      <c r="D198" s="3" t="s">
        <v>831</v>
      </c>
      <c r="E198" s="3" t="s">
        <v>826</v>
      </c>
    </row>
    <row r="199" spans="1:5">
      <c r="A199" s="3">
        <v>1200039</v>
      </c>
      <c r="B199" s="3" t="s">
        <v>935</v>
      </c>
      <c r="C199" s="3" t="s">
        <v>828</v>
      </c>
      <c r="D199" s="3" t="s">
        <v>829</v>
      </c>
      <c r="E199" s="3" t="s">
        <v>826</v>
      </c>
    </row>
    <row r="200" spans="1:5">
      <c r="A200" s="3">
        <v>1200039</v>
      </c>
      <c r="B200" s="3" t="s">
        <v>935</v>
      </c>
      <c r="C200" s="3" t="s">
        <v>936</v>
      </c>
      <c r="D200" s="3" t="s">
        <v>937</v>
      </c>
      <c r="E200" s="3" t="s">
        <v>835</v>
      </c>
    </row>
    <row r="201" spans="1:5">
      <c r="A201" s="3">
        <v>1200039</v>
      </c>
      <c r="B201" s="3" t="s">
        <v>935</v>
      </c>
      <c r="C201" s="3" t="s">
        <v>938</v>
      </c>
      <c r="D201" s="3" t="s">
        <v>939</v>
      </c>
      <c r="E201" s="3" t="s">
        <v>835</v>
      </c>
    </row>
    <row r="202" spans="1:5">
      <c r="A202" s="3">
        <v>1200039</v>
      </c>
      <c r="B202" s="3" t="s">
        <v>935</v>
      </c>
      <c r="C202" s="3" t="s">
        <v>940</v>
      </c>
      <c r="D202" s="3" t="s">
        <v>941</v>
      </c>
      <c r="E202" s="3" t="s">
        <v>835</v>
      </c>
    </row>
    <row r="203" spans="1:5">
      <c r="A203" s="3">
        <v>1200039</v>
      </c>
      <c r="B203" s="3" t="s">
        <v>935</v>
      </c>
      <c r="C203" s="3" t="s">
        <v>933</v>
      </c>
      <c r="D203" s="3" t="s">
        <v>934</v>
      </c>
      <c r="E203" s="3" t="s">
        <v>840</v>
      </c>
    </row>
    <row r="204" spans="1:5">
      <c r="A204" s="3">
        <v>1200047</v>
      </c>
      <c r="B204" s="3" t="s">
        <v>942</v>
      </c>
      <c r="C204" s="3" t="s">
        <v>209</v>
      </c>
      <c r="D204" s="3" t="s">
        <v>825</v>
      </c>
      <c r="E204" s="3" t="s">
        <v>826</v>
      </c>
    </row>
    <row r="205" spans="1:5">
      <c r="A205" s="3">
        <v>1200047</v>
      </c>
      <c r="B205" s="3" t="s">
        <v>942</v>
      </c>
      <c r="C205" s="3" t="s">
        <v>334</v>
      </c>
      <c r="D205" s="3" t="s">
        <v>827</v>
      </c>
      <c r="E205" s="3" t="s">
        <v>826</v>
      </c>
    </row>
    <row r="206" spans="1:5">
      <c r="A206" s="3">
        <v>1200047</v>
      </c>
      <c r="B206" s="3" t="s">
        <v>942</v>
      </c>
      <c r="C206" s="3" t="s">
        <v>311</v>
      </c>
      <c r="D206" s="3" t="s">
        <v>831</v>
      </c>
      <c r="E206" s="3" t="s">
        <v>826</v>
      </c>
    </row>
    <row r="207" spans="1:5">
      <c r="A207" s="3">
        <v>1200047</v>
      </c>
      <c r="B207" s="3" t="s">
        <v>942</v>
      </c>
      <c r="C207" s="3" t="s">
        <v>828</v>
      </c>
      <c r="D207" s="3" t="s">
        <v>829</v>
      </c>
      <c r="E207" s="3" t="s">
        <v>826</v>
      </c>
    </row>
    <row r="208" spans="1:5">
      <c r="A208" s="3">
        <v>1200047</v>
      </c>
      <c r="B208" s="3" t="s">
        <v>942</v>
      </c>
      <c r="C208" s="3" t="s">
        <v>933</v>
      </c>
      <c r="D208" s="3" t="s">
        <v>934</v>
      </c>
      <c r="E208" s="3" t="s">
        <v>840</v>
      </c>
    </row>
    <row r="209" spans="1:5">
      <c r="A209" s="3">
        <v>1200054</v>
      </c>
      <c r="B209" s="3" t="s">
        <v>943</v>
      </c>
      <c r="C209" s="3" t="s">
        <v>209</v>
      </c>
      <c r="D209" s="3" t="s">
        <v>825</v>
      </c>
      <c r="E209" s="3" t="s">
        <v>826</v>
      </c>
    </row>
    <row r="210" spans="1:5">
      <c r="A210" s="3">
        <v>1200054</v>
      </c>
      <c r="B210" s="3" t="s">
        <v>943</v>
      </c>
      <c r="C210" s="3" t="s">
        <v>334</v>
      </c>
      <c r="D210" s="3" t="s">
        <v>827</v>
      </c>
      <c r="E210" s="3" t="s">
        <v>826</v>
      </c>
    </row>
    <row r="211" spans="1:5">
      <c r="A211" s="3">
        <v>1200054</v>
      </c>
      <c r="B211" s="3" t="s">
        <v>943</v>
      </c>
      <c r="C211" s="3" t="s">
        <v>311</v>
      </c>
      <c r="D211" s="3" t="s">
        <v>831</v>
      </c>
      <c r="E211" s="3" t="s">
        <v>826</v>
      </c>
    </row>
    <row r="212" spans="1:5">
      <c r="A212" s="3">
        <v>1200054</v>
      </c>
      <c r="B212" s="3" t="s">
        <v>943</v>
      </c>
      <c r="C212" s="3" t="s">
        <v>828</v>
      </c>
      <c r="D212" s="3" t="s">
        <v>829</v>
      </c>
      <c r="E212" s="3" t="s">
        <v>826</v>
      </c>
    </row>
    <row r="213" spans="1:5">
      <c r="A213" s="3">
        <v>1200055</v>
      </c>
      <c r="B213" s="3" t="s">
        <v>944</v>
      </c>
      <c r="C213" s="3" t="s">
        <v>209</v>
      </c>
      <c r="D213" s="3" t="s">
        <v>825</v>
      </c>
      <c r="E213" s="3" t="s">
        <v>925</v>
      </c>
    </row>
    <row r="214" spans="1:5">
      <c r="A214" s="3">
        <v>1200055</v>
      </c>
      <c r="B214" s="3" t="s">
        <v>944</v>
      </c>
      <c r="C214" s="3" t="s">
        <v>334</v>
      </c>
      <c r="D214" s="3" t="s">
        <v>827</v>
      </c>
      <c r="E214" s="3" t="s">
        <v>925</v>
      </c>
    </row>
    <row r="215" spans="1:5">
      <c r="A215" s="3">
        <v>1200055</v>
      </c>
      <c r="B215" s="3" t="s">
        <v>944</v>
      </c>
      <c r="C215" s="3" t="s">
        <v>311</v>
      </c>
      <c r="D215" s="3" t="s">
        <v>831</v>
      </c>
      <c r="E215" s="3" t="s">
        <v>925</v>
      </c>
    </row>
    <row r="216" spans="1:5">
      <c r="A216" s="3">
        <v>1200055</v>
      </c>
      <c r="B216" s="3" t="s">
        <v>944</v>
      </c>
      <c r="C216" s="3" t="s">
        <v>828</v>
      </c>
      <c r="D216" s="3" t="s">
        <v>829</v>
      </c>
      <c r="E216" s="3" t="s">
        <v>925</v>
      </c>
    </row>
    <row r="217" spans="1:5">
      <c r="A217" s="3">
        <v>1200056</v>
      </c>
      <c r="B217" s="3" t="s">
        <v>945</v>
      </c>
      <c r="C217" s="3" t="s">
        <v>209</v>
      </c>
      <c r="D217" s="3" t="s">
        <v>825</v>
      </c>
      <c r="E217" s="3" t="s">
        <v>925</v>
      </c>
    </row>
    <row r="218" spans="1:5">
      <c r="A218" s="3">
        <v>1200056</v>
      </c>
      <c r="B218" s="3" t="s">
        <v>945</v>
      </c>
      <c r="C218" s="3" t="s">
        <v>334</v>
      </c>
      <c r="D218" s="3" t="s">
        <v>827</v>
      </c>
      <c r="E218" s="3" t="s">
        <v>925</v>
      </c>
    </row>
    <row r="219" spans="1:5">
      <c r="A219" s="3">
        <v>1200056</v>
      </c>
      <c r="B219" s="3" t="s">
        <v>945</v>
      </c>
      <c r="C219" s="3" t="s">
        <v>946</v>
      </c>
      <c r="D219" s="3" t="s">
        <v>947</v>
      </c>
      <c r="E219" s="3" t="s">
        <v>925</v>
      </c>
    </row>
    <row r="220" spans="1:5">
      <c r="A220" s="3">
        <v>1200056</v>
      </c>
      <c r="B220" s="3" t="s">
        <v>945</v>
      </c>
      <c r="C220" s="3" t="s">
        <v>936</v>
      </c>
      <c r="D220" s="3" t="s">
        <v>937</v>
      </c>
      <c r="E220" s="3" t="s">
        <v>925</v>
      </c>
    </row>
    <row r="221" spans="1:5">
      <c r="A221" s="3">
        <v>1200056</v>
      </c>
      <c r="B221" s="3" t="s">
        <v>945</v>
      </c>
      <c r="C221" s="3" t="s">
        <v>938</v>
      </c>
      <c r="D221" s="3" t="s">
        <v>939</v>
      </c>
      <c r="E221" s="3" t="s">
        <v>925</v>
      </c>
    </row>
    <row r="222" spans="1:5">
      <c r="A222" s="3">
        <v>1200056</v>
      </c>
      <c r="B222" s="3" t="s">
        <v>945</v>
      </c>
      <c r="C222" s="3" t="s">
        <v>940</v>
      </c>
      <c r="D222" s="3" t="s">
        <v>941</v>
      </c>
      <c r="E222" s="3" t="s">
        <v>925</v>
      </c>
    </row>
    <row r="223" spans="1:5">
      <c r="A223" s="3">
        <v>1200056</v>
      </c>
      <c r="B223" s="3" t="s">
        <v>945</v>
      </c>
      <c r="C223" s="3" t="s">
        <v>948</v>
      </c>
      <c r="D223" s="3" t="s">
        <v>949</v>
      </c>
      <c r="E223" s="3" t="s">
        <v>925</v>
      </c>
    </row>
    <row r="224" spans="1:5">
      <c r="A224" s="3">
        <v>1200056</v>
      </c>
      <c r="B224" s="3" t="s">
        <v>945</v>
      </c>
      <c r="C224" s="3" t="s">
        <v>950</v>
      </c>
      <c r="D224" s="3" t="s">
        <v>951</v>
      </c>
      <c r="E224" s="3" t="s">
        <v>925</v>
      </c>
    </row>
    <row r="225" spans="1:5">
      <c r="A225" s="3">
        <v>1200057</v>
      </c>
      <c r="B225" s="3" t="s">
        <v>952</v>
      </c>
      <c r="C225" s="3" t="s">
        <v>209</v>
      </c>
      <c r="D225" s="3" t="s">
        <v>825</v>
      </c>
      <c r="E225" s="3" t="s">
        <v>925</v>
      </c>
    </row>
    <row r="226" spans="1:5">
      <c r="A226" s="3">
        <v>1200057</v>
      </c>
      <c r="B226" s="3" t="s">
        <v>952</v>
      </c>
      <c r="C226" s="3" t="s">
        <v>334</v>
      </c>
      <c r="D226" s="3" t="s">
        <v>827</v>
      </c>
      <c r="E226" s="3" t="s">
        <v>925</v>
      </c>
    </row>
    <row r="227" spans="1:5">
      <c r="A227" s="3">
        <v>1200057</v>
      </c>
      <c r="B227" s="3" t="s">
        <v>952</v>
      </c>
      <c r="C227" s="3" t="s">
        <v>311</v>
      </c>
      <c r="D227" s="3" t="s">
        <v>831</v>
      </c>
      <c r="E227" s="3" t="s">
        <v>925</v>
      </c>
    </row>
    <row r="228" spans="1:5">
      <c r="A228" s="3">
        <v>1200057</v>
      </c>
      <c r="B228" s="3" t="s">
        <v>952</v>
      </c>
      <c r="C228" s="3" t="s">
        <v>828</v>
      </c>
      <c r="D228" s="3" t="s">
        <v>829</v>
      </c>
      <c r="E228" s="3" t="s">
        <v>925</v>
      </c>
    </row>
    <row r="229" spans="1:5">
      <c r="A229" s="3">
        <v>1200062</v>
      </c>
      <c r="B229" s="3" t="s">
        <v>953</v>
      </c>
      <c r="C229" s="3" t="s">
        <v>209</v>
      </c>
      <c r="D229" s="3" t="s">
        <v>825</v>
      </c>
      <c r="E229" s="3" t="s">
        <v>925</v>
      </c>
    </row>
    <row r="230" spans="1:5">
      <c r="A230" s="3">
        <v>1200062</v>
      </c>
      <c r="B230" s="3" t="s">
        <v>953</v>
      </c>
      <c r="C230" s="3" t="s">
        <v>334</v>
      </c>
      <c r="D230" s="3" t="s">
        <v>827</v>
      </c>
      <c r="E230" s="3" t="s">
        <v>925</v>
      </c>
    </row>
    <row r="231" spans="1:5">
      <c r="A231" s="3">
        <v>1200063</v>
      </c>
      <c r="B231" s="3" t="s">
        <v>954</v>
      </c>
      <c r="C231" s="3" t="s">
        <v>209</v>
      </c>
      <c r="D231" s="3" t="s">
        <v>825</v>
      </c>
      <c r="E231" s="3" t="s">
        <v>925</v>
      </c>
    </row>
    <row r="232" spans="1:5">
      <c r="A232" s="3">
        <v>1200063</v>
      </c>
      <c r="B232" s="3" t="s">
        <v>954</v>
      </c>
      <c r="C232" s="3" t="s">
        <v>334</v>
      </c>
      <c r="D232" s="3" t="s">
        <v>827</v>
      </c>
      <c r="E232" s="3" t="s">
        <v>925</v>
      </c>
    </row>
    <row r="233" spans="1:5">
      <c r="A233" s="3">
        <v>1200064</v>
      </c>
      <c r="B233" s="3" t="s">
        <v>955</v>
      </c>
      <c r="C233" s="3" t="s">
        <v>209</v>
      </c>
      <c r="D233" s="3" t="s">
        <v>825</v>
      </c>
      <c r="E233" s="3" t="s">
        <v>925</v>
      </c>
    </row>
    <row r="234" spans="1:5">
      <c r="A234" s="3">
        <v>1200064</v>
      </c>
      <c r="B234" s="3" t="s">
        <v>955</v>
      </c>
      <c r="C234" s="3" t="s">
        <v>334</v>
      </c>
      <c r="D234" s="3" t="s">
        <v>827</v>
      </c>
      <c r="E234" s="3" t="s">
        <v>925</v>
      </c>
    </row>
    <row r="235" spans="1:5">
      <c r="A235" s="3">
        <v>1200065</v>
      </c>
      <c r="B235" s="3" t="s">
        <v>956</v>
      </c>
      <c r="C235" s="3" t="s">
        <v>209</v>
      </c>
      <c r="D235" s="3" t="s">
        <v>825</v>
      </c>
      <c r="E235" s="3" t="s">
        <v>925</v>
      </c>
    </row>
    <row r="236" spans="1:5">
      <c r="A236" s="3">
        <v>1200065</v>
      </c>
      <c r="B236" s="3" t="s">
        <v>956</v>
      </c>
      <c r="C236" s="3" t="s">
        <v>334</v>
      </c>
      <c r="D236" s="3" t="s">
        <v>827</v>
      </c>
      <c r="E236" s="3" t="s">
        <v>925</v>
      </c>
    </row>
    <row r="237" spans="1:5">
      <c r="A237" s="3">
        <v>1200070</v>
      </c>
      <c r="B237" s="3" t="s">
        <v>957</v>
      </c>
      <c r="C237" s="3" t="s">
        <v>209</v>
      </c>
      <c r="D237" s="3" t="s">
        <v>825</v>
      </c>
      <c r="E237" s="3" t="s">
        <v>826</v>
      </c>
    </row>
    <row r="238" spans="1:5">
      <c r="A238" s="3">
        <v>1200070</v>
      </c>
      <c r="B238" s="3" t="s">
        <v>957</v>
      </c>
      <c r="C238" s="3" t="s">
        <v>334</v>
      </c>
      <c r="D238" s="3" t="s">
        <v>827</v>
      </c>
      <c r="E238" s="3" t="s">
        <v>826</v>
      </c>
    </row>
    <row r="239" spans="1:5">
      <c r="A239" s="3">
        <v>1200070</v>
      </c>
      <c r="B239" s="3" t="s">
        <v>957</v>
      </c>
      <c r="C239" s="3" t="s">
        <v>828</v>
      </c>
      <c r="D239" s="3" t="s">
        <v>829</v>
      </c>
      <c r="E239" s="3" t="s">
        <v>826</v>
      </c>
    </row>
    <row r="240" spans="1:5">
      <c r="A240" s="3">
        <v>1200088</v>
      </c>
      <c r="B240" s="3" t="s">
        <v>958</v>
      </c>
      <c r="C240" s="3" t="s">
        <v>209</v>
      </c>
      <c r="D240" s="3" t="s">
        <v>825</v>
      </c>
      <c r="E240" s="3" t="s">
        <v>826</v>
      </c>
    </row>
    <row r="241" spans="1:5">
      <c r="A241" s="3">
        <v>1200088</v>
      </c>
      <c r="B241" s="3" t="s">
        <v>958</v>
      </c>
      <c r="C241" s="3" t="s">
        <v>334</v>
      </c>
      <c r="D241" s="3" t="s">
        <v>827</v>
      </c>
      <c r="E241" s="3" t="s">
        <v>826</v>
      </c>
    </row>
    <row r="242" spans="1:5">
      <c r="A242" s="3">
        <v>1200088</v>
      </c>
      <c r="B242" s="3" t="s">
        <v>958</v>
      </c>
      <c r="C242" s="3" t="s">
        <v>828</v>
      </c>
      <c r="D242" s="3" t="s">
        <v>829</v>
      </c>
      <c r="E242" s="3" t="s">
        <v>826</v>
      </c>
    </row>
    <row r="243" spans="1:5">
      <c r="A243" s="3">
        <v>1300011</v>
      </c>
      <c r="B243" s="3" t="s">
        <v>959</v>
      </c>
      <c r="C243" s="3" t="s">
        <v>209</v>
      </c>
      <c r="D243" s="3" t="s">
        <v>825</v>
      </c>
      <c r="E243" s="3" t="s">
        <v>826</v>
      </c>
    </row>
    <row r="244" spans="1:5">
      <c r="A244" s="3">
        <v>1300011</v>
      </c>
      <c r="B244" s="3" t="s">
        <v>959</v>
      </c>
      <c r="C244" s="3" t="s">
        <v>334</v>
      </c>
      <c r="D244" s="3" t="s">
        <v>827</v>
      </c>
      <c r="E244" s="3" t="s">
        <v>826</v>
      </c>
    </row>
    <row r="245" spans="1:5">
      <c r="A245" s="3">
        <v>1300011</v>
      </c>
      <c r="B245" s="3" t="s">
        <v>959</v>
      </c>
      <c r="C245" s="3" t="s">
        <v>828</v>
      </c>
      <c r="D245" s="3" t="s">
        <v>829</v>
      </c>
      <c r="E245" s="3" t="s">
        <v>826</v>
      </c>
    </row>
    <row r="246" spans="1:5">
      <c r="A246" s="3">
        <v>1300029</v>
      </c>
      <c r="B246" s="3" t="s">
        <v>960</v>
      </c>
      <c r="C246" s="3" t="s">
        <v>209</v>
      </c>
      <c r="D246" s="3" t="s">
        <v>825</v>
      </c>
      <c r="E246" s="3" t="s">
        <v>925</v>
      </c>
    </row>
    <row r="247" spans="1:5">
      <c r="A247" s="3">
        <v>1300029</v>
      </c>
      <c r="B247" s="3" t="s">
        <v>960</v>
      </c>
      <c r="C247" s="3" t="s">
        <v>334</v>
      </c>
      <c r="D247" s="3" t="s">
        <v>827</v>
      </c>
      <c r="E247" s="3" t="s">
        <v>925</v>
      </c>
    </row>
    <row r="248" spans="1:5">
      <c r="A248" s="3">
        <v>1300037</v>
      </c>
      <c r="B248" s="3" t="s">
        <v>961</v>
      </c>
      <c r="C248" s="3" t="s">
        <v>209</v>
      </c>
      <c r="D248" s="3" t="s">
        <v>825</v>
      </c>
      <c r="E248" s="3" t="s">
        <v>826</v>
      </c>
    </row>
    <row r="249" spans="1:5">
      <c r="A249" s="3">
        <v>1300037</v>
      </c>
      <c r="B249" s="3" t="s">
        <v>961</v>
      </c>
      <c r="C249" s="3" t="s">
        <v>334</v>
      </c>
      <c r="D249" s="3" t="s">
        <v>827</v>
      </c>
      <c r="E249" s="3" t="s">
        <v>826</v>
      </c>
    </row>
    <row r="250" spans="1:5">
      <c r="A250" s="3">
        <v>1300037</v>
      </c>
      <c r="B250" s="3" t="s">
        <v>961</v>
      </c>
      <c r="C250" s="3" t="s">
        <v>260</v>
      </c>
      <c r="D250" s="3" t="s">
        <v>962</v>
      </c>
      <c r="E250" s="3" t="s">
        <v>826</v>
      </c>
    </row>
    <row r="251" spans="1:5">
      <c r="A251" s="3">
        <v>1300037</v>
      </c>
      <c r="B251" s="3" t="s">
        <v>961</v>
      </c>
      <c r="C251" s="3" t="s">
        <v>828</v>
      </c>
      <c r="D251" s="3" t="s">
        <v>829</v>
      </c>
      <c r="E251" s="3" t="s">
        <v>826</v>
      </c>
    </row>
    <row r="252" spans="1:5">
      <c r="A252" s="3">
        <v>1300037</v>
      </c>
      <c r="B252" s="3" t="s">
        <v>961</v>
      </c>
      <c r="C252" s="3" t="s">
        <v>933</v>
      </c>
      <c r="D252" s="3" t="s">
        <v>934</v>
      </c>
      <c r="E252" s="3" t="s">
        <v>840</v>
      </c>
    </row>
    <row r="253" spans="1:5">
      <c r="A253" s="3">
        <v>1300038</v>
      </c>
      <c r="B253" s="3" t="s">
        <v>963</v>
      </c>
      <c r="C253" s="3" t="s">
        <v>209</v>
      </c>
      <c r="D253" s="3" t="s">
        <v>825</v>
      </c>
      <c r="E253" s="3" t="s">
        <v>925</v>
      </c>
    </row>
    <row r="254" spans="1:5">
      <c r="A254" s="3">
        <v>1300038</v>
      </c>
      <c r="B254" s="3" t="s">
        <v>963</v>
      </c>
      <c r="C254" s="3" t="s">
        <v>334</v>
      </c>
      <c r="D254" s="3" t="s">
        <v>827</v>
      </c>
      <c r="E254" s="3" t="s">
        <v>925</v>
      </c>
    </row>
    <row r="255" spans="1:5">
      <c r="A255" s="3">
        <v>1300039</v>
      </c>
      <c r="B255" s="3" t="s">
        <v>964</v>
      </c>
      <c r="C255" s="3" t="s">
        <v>209</v>
      </c>
      <c r="D255" s="3" t="s">
        <v>825</v>
      </c>
      <c r="E255" s="3" t="s">
        <v>925</v>
      </c>
    </row>
    <row r="256" spans="1:5">
      <c r="A256" s="3">
        <v>1300039</v>
      </c>
      <c r="B256" s="3" t="s">
        <v>964</v>
      </c>
      <c r="C256" s="3" t="s">
        <v>334</v>
      </c>
      <c r="D256" s="3" t="s">
        <v>827</v>
      </c>
      <c r="E256" s="3" t="s">
        <v>925</v>
      </c>
    </row>
    <row r="257" spans="1:5">
      <c r="A257" s="3">
        <v>1300040</v>
      </c>
      <c r="B257" s="3" t="s">
        <v>965</v>
      </c>
      <c r="C257" s="3" t="s">
        <v>209</v>
      </c>
      <c r="D257" s="3" t="s">
        <v>825</v>
      </c>
      <c r="E257" s="3" t="s">
        <v>925</v>
      </c>
    </row>
    <row r="258" spans="1:5">
      <c r="A258" s="3">
        <v>1300040</v>
      </c>
      <c r="B258" s="3" t="s">
        <v>965</v>
      </c>
      <c r="C258" s="3" t="s">
        <v>334</v>
      </c>
      <c r="D258" s="3" t="s">
        <v>827</v>
      </c>
      <c r="E258" s="3" t="s">
        <v>925</v>
      </c>
    </row>
    <row r="259" spans="1:5">
      <c r="A259" s="3">
        <v>1300040</v>
      </c>
      <c r="B259" s="3" t="s">
        <v>965</v>
      </c>
      <c r="C259" s="3" t="s">
        <v>311</v>
      </c>
      <c r="D259" s="3" t="s">
        <v>831</v>
      </c>
      <c r="E259" s="3" t="s">
        <v>925</v>
      </c>
    </row>
    <row r="260" spans="1:5">
      <c r="A260" s="3">
        <v>1300040</v>
      </c>
      <c r="B260" s="3" t="s">
        <v>965</v>
      </c>
      <c r="C260" s="3" t="s">
        <v>828</v>
      </c>
      <c r="D260" s="3" t="s">
        <v>829</v>
      </c>
      <c r="E260" s="3" t="s">
        <v>925</v>
      </c>
    </row>
    <row r="261" spans="1:5">
      <c r="A261" s="3">
        <v>1300041</v>
      </c>
      <c r="B261" s="3" t="s">
        <v>966</v>
      </c>
      <c r="C261" s="3" t="s">
        <v>209</v>
      </c>
      <c r="D261" s="3" t="s">
        <v>825</v>
      </c>
      <c r="E261" s="3" t="s">
        <v>925</v>
      </c>
    </row>
    <row r="262" spans="1:5">
      <c r="A262" s="3">
        <v>1300041</v>
      </c>
      <c r="B262" s="3" t="s">
        <v>966</v>
      </c>
      <c r="C262" s="3" t="s">
        <v>334</v>
      </c>
      <c r="D262" s="3" t="s">
        <v>827</v>
      </c>
      <c r="E262" s="3" t="s">
        <v>925</v>
      </c>
    </row>
    <row r="263" spans="1:5">
      <c r="A263" s="3">
        <v>1300041</v>
      </c>
      <c r="B263" s="3" t="s">
        <v>966</v>
      </c>
      <c r="C263" s="3" t="s">
        <v>311</v>
      </c>
      <c r="D263" s="3" t="s">
        <v>831</v>
      </c>
      <c r="E263" s="3" t="s">
        <v>925</v>
      </c>
    </row>
    <row r="264" spans="1:5">
      <c r="A264" s="3">
        <v>1300041</v>
      </c>
      <c r="B264" s="3" t="s">
        <v>966</v>
      </c>
      <c r="C264" s="3" t="s">
        <v>828</v>
      </c>
      <c r="D264" s="3" t="s">
        <v>829</v>
      </c>
      <c r="E264" s="3" t="s">
        <v>925</v>
      </c>
    </row>
    <row r="265" spans="1:5">
      <c r="A265" s="3">
        <v>1300042</v>
      </c>
      <c r="B265" s="3" t="s">
        <v>967</v>
      </c>
      <c r="C265" s="3" t="s">
        <v>209</v>
      </c>
      <c r="D265" s="3" t="s">
        <v>825</v>
      </c>
      <c r="E265" s="3" t="s">
        <v>925</v>
      </c>
    </row>
    <row r="266" spans="1:5">
      <c r="A266" s="3">
        <v>1300042</v>
      </c>
      <c r="B266" s="3" t="s">
        <v>967</v>
      </c>
      <c r="C266" s="3" t="s">
        <v>334</v>
      </c>
      <c r="D266" s="3" t="s">
        <v>827</v>
      </c>
      <c r="E266" s="3" t="s">
        <v>925</v>
      </c>
    </row>
    <row r="267" spans="1:5">
      <c r="A267" s="3">
        <v>1300042</v>
      </c>
      <c r="B267" s="3" t="s">
        <v>967</v>
      </c>
      <c r="C267" s="3" t="s">
        <v>311</v>
      </c>
      <c r="D267" s="3" t="s">
        <v>831</v>
      </c>
      <c r="E267" s="3" t="s">
        <v>925</v>
      </c>
    </row>
    <row r="268" spans="1:5">
      <c r="A268" s="3">
        <v>1300042</v>
      </c>
      <c r="B268" s="3" t="s">
        <v>967</v>
      </c>
      <c r="C268" s="3" t="s">
        <v>828</v>
      </c>
      <c r="D268" s="3" t="s">
        <v>829</v>
      </c>
      <c r="E268" s="3" t="s">
        <v>925</v>
      </c>
    </row>
    <row r="269" spans="1:5">
      <c r="A269" s="3">
        <v>1300043</v>
      </c>
      <c r="B269" s="3" t="s">
        <v>968</v>
      </c>
      <c r="C269" s="3" t="s">
        <v>209</v>
      </c>
      <c r="D269" s="3" t="s">
        <v>825</v>
      </c>
      <c r="E269" s="3" t="s">
        <v>925</v>
      </c>
    </row>
    <row r="270" spans="1:5">
      <c r="A270" s="3">
        <v>1300043</v>
      </c>
      <c r="B270" s="3" t="s">
        <v>968</v>
      </c>
      <c r="C270" s="3" t="s">
        <v>334</v>
      </c>
      <c r="D270" s="3" t="s">
        <v>827</v>
      </c>
      <c r="E270" s="3" t="s">
        <v>925</v>
      </c>
    </row>
    <row r="271" spans="1:5">
      <c r="A271" s="3">
        <v>1300043</v>
      </c>
      <c r="B271" s="3" t="s">
        <v>968</v>
      </c>
      <c r="C271" s="3" t="s">
        <v>311</v>
      </c>
      <c r="D271" s="3" t="s">
        <v>831</v>
      </c>
      <c r="E271" s="3" t="s">
        <v>925</v>
      </c>
    </row>
    <row r="272" spans="1:5">
      <c r="A272" s="3">
        <v>1300043</v>
      </c>
      <c r="B272" s="3" t="s">
        <v>968</v>
      </c>
      <c r="C272" s="3" t="s">
        <v>828</v>
      </c>
      <c r="D272" s="3" t="s">
        <v>829</v>
      </c>
      <c r="E272" s="3" t="s">
        <v>925</v>
      </c>
    </row>
    <row r="273" spans="1:5">
      <c r="A273" s="3">
        <v>1300044</v>
      </c>
      <c r="B273" s="3" t="s">
        <v>969</v>
      </c>
      <c r="C273" s="3" t="s">
        <v>209</v>
      </c>
      <c r="D273" s="3" t="s">
        <v>825</v>
      </c>
      <c r="E273" s="3" t="s">
        <v>925</v>
      </c>
    </row>
    <row r="274" spans="1:5">
      <c r="A274" s="3">
        <v>1300045</v>
      </c>
      <c r="B274" s="3" t="s">
        <v>970</v>
      </c>
      <c r="C274" s="3" t="s">
        <v>209</v>
      </c>
      <c r="D274" s="3" t="s">
        <v>825</v>
      </c>
      <c r="E274" s="3" t="s">
        <v>826</v>
      </c>
    </row>
    <row r="275" spans="1:5">
      <c r="A275" s="3">
        <v>1300045</v>
      </c>
      <c r="B275" s="3" t="s">
        <v>970</v>
      </c>
      <c r="C275" s="3" t="s">
        <v>334</v>
      </c>
      <c r="D275" s="3" t="s">
        <v>827</v>
      </c>
      <c r="E275" s="3" t="s">
        <v>826</v>
      </c>
    </row>
    <row r="276" spans="1:5">
      <c r="A276" s="3">
        <v>1300045</v>
      </c>
      <c r="B276" s="3" t="s">
        <v>970</v>
      </c>
      <c r="C276" s="3" t="s">
        <v>828</v>
      </c>
      <c r="D276" s="3" t="s">
        <v>829</v>
      </c>
      <c r="E276" s="3" t="s">
        <v>826</v>
      </c>
    </row>
    <row r="277" spans="1:5" ht="25.5">
      <c r="A277" s="3">
        <v>1300046</v>
      </c>
      <c r="B277" s="159" t="s">
        <v>971</v>
      </c>
      <c r="C277" s="3" t="s">
        <v>209</v>
      </c>
      <c r="D277" s="3" t="s">
        <v>825</v>
      </c>
      <c r="E277" s="3" t="s">
        <v>925</v>
      </c>
    </row>
    <row r="278" spans="1:5">
      <c r="A278" s="3">
        <v>1300047</v>
      </c>
      <c r="B278" s="3" t="s">
        <v>972</v>
      </c>
      <c r="C278" s="3" t="s">
        <v>209</v>
      </c>
      <c r="D278" s="3" t="s">
        <v>825</v>
      </c>
      <c r="E278" s="3" t="s">
        <v>925</v>
      </c>
    </row>
    <row r="279" spans="1:5">
      <c r="A279" s="3">
        <v>1300052</v>
      </c>
      <c r="B279" s="3" t="s">
        <v>973</v>
      </c>
      <c r="C279" s="3" t="s">
        <v>209</v>
      </c>
      <c r="D279" s="3" t="s">
        <v>825</v>
      </c>
      <c r="E279" s="3" t="s">
        <v>826</v>
      </c>
    </row>
    <row r="280" spans="1:5">
      <c r="A280" s="3">
        <v>1300052</v>
      </c>
      <c r="B280" s="3" t="s">
        <v>973</v>
      </c>
      <c r="C280" s="3" t="s">
        <v>334</v>
      </c>
      <c r="D280" s="3" t="s">
        <v>827</v>
      </c>
      <c r="E280" s="3" t="s">
        <v>826</v>
      </c>
    </row>
    <row r="281" spans="1:5">
      <c r="A281" s="3">
        <v>1300052</v>
      </c>
      <c r="B281" s="3" t="s">
        <v>974</v>
      </c>
      <c r="C281" s="3" t="s">
        <v>828</v>
      </c>
      <c r="D281" s="3" t="s">
        <v>829</v>
      </c>
      <c r="E281" s="3" t="s">
        <v>826</v>
      </c>
    </row>
    <row r="282" spans="1:5">
      <c r="A282" s="3">
        <v>1300060</v>
      </c>
      <c r="B282" s="3" t="s">
        <v>975</v>
      </c>
      <c r="C282" s="3" t="s">
        <v>209</v>
      </c>
      <c r="D282" s="3" t="s">
        <v>825</v>
      </c>
      <c r="E282" s="3" t="s">
        <v>826</v>
      </c>
    </row>
    <row r="283" spans="1:5">
      <c r="A283" s="3">
        <v>1300060</v>
      </c>
      <c r="B283" s="3" t="s">
        <v>975</v>
      </c>
      <c r="C283" s="3" t="s">
        <v>334</v>
      </c>
      <c r="D283" s="3" t="s">
        <v>827</v>
      </c>
      <c r="E283" s="3" t="s">
        <v>826</v>
      </c>
    </row>
    <row r="284" spans="1:5">
      <c r="A284" s="3">
        <v>1300060</v>
      </c>
      <c r="B284" s="3" t="s">
        <v>975</v>
      </c>
      <c r="C284" s="3" t="s">
        <v>828</v>
      </c>
      <c r="D284" s="3" t="s">
        <v>829</v>
      </c>
      <c r="E284" s="3" t="s">
        <v>826</v>
      </c>
    </row>
    <row r="285" spans="1:5">
      <c r="A285" s="3">
        <v>1300078</v>
      </c>
      <c r="B285" s="3" t="s">
        <v>976</v>
      </c>
      <c r="C285" s="3" t="s">
        <v>209</v>
      </c>
      <c r="D285" s="3" t="s">
        <v>825</v>
      </c>
      <c r="E285" s="3" t="s">
        <v>826</v>
      </c>
    </row>
    <row r="286" spans="1:5">
      <c r="A286" s="3">
        <v>1300078</v>
      </c>
      <c r="B286" s="3" t="s">
        <v>976</v>
      </c>
      <c r="C286" s="3" t="s">
        <v>334</v>
      </c>
      <c r="D286" s="3" t="s">
        <v>827</v>
      </c>
      <c r="E286" s="3" t="s">
        <v>826</v>
      </c>
    </row>
    <row r="287" spans="1:5">
      <c r="A287" s="3">
        <v>1300078</v>
      </c>
      <c r="B287" s="3" t="s">
        <v>976</v>
      </c>
      <c r="C287" s="3" t="s">
        <v>828</v>
      </c>
      <c r="D287" s="3" t="s">
        <v>829</v>
      </c>
      <c r="E287" s="3" t="s">
        <v>826</v>
      </c>
    </row>
    <row r="288" spans="1:5">
      <c r="A288" s="3">
        <v>1300086</v>
      </c>
      <c r="B288" s="3" t="s">
        <v>977</v>
      </c>
      <c r="C288" s="3" t="s">
        <v>209</v>
      </c>
      <c r="D288" s="3" t="s">
        <v>825</v>
      </c>
      <c r="E288" s="3" t="s">
        <v>826</v>
      </c>
    </row>
    <row r="289" spans="1:5">
      <c r="A289" s="3">
        <v>1300086</v>
      </c>
      <c r="B289" s="3" t="s">
        <v>977</v>
      </c>
      <c r="C289" s="3" t="s">
        <v>334</v>
      </c>
      <c r="D289" s="3" t="s">
        <v>827</v>
      </c>
      <c r="E289" s="3" t="s">
        <v>826</v>
      </c>
    </row>
    <row r="290" spans="1:5">
      <c r="A290" s="3">
        <v>1300086</v>
      </c>
      <c r="B290" s="3" t="s">
        <v>977</v>
      </c>
      <c r="C290" s="3" t="s">
        <v>828</v>
      </c>
      <c r="D290" s="3" t="s">
        <v>829</v>
      </c>
      <c r="E290" s="3" t="s">
        <v>826</v>
      </c>
    </row>
    <row r="291" spans="1:5">
      <c r="A291" s="3">
        <v>1300094</v>
      </c>
      <c r="B291" s="3" t="s">
        <v>978</v>
      </c>
      <c r="C291" s="3" t="s">
        <v>209</v>
      </c>
      <c r="D291" s="3" t="s">
        <v>825</v>
      </c>
      <c r="E291" s="3" t="s">
        <v>826</v>
      </c>
    </row>
    <row r="292" spans="1:5">
      <c r="A292" s="3">
        <v>1300094</v>
      </c>
      <c r="B292" s="3" t="s">
        <v>978</v>
      </c>
      <c r="C292" s="3" t="s">
        <v>334</v>
      </c>
      <c r="D292" s="3" t="s">
        <v>827</v>
      </c>
      <c r="E292" s="3" t="s">
        <v>826</v>
      </c>
    </row>
    <row r="293" spans="1:5">
      <c r="A293" s="3">
        <v>1300094</v>
      </c>
      <c r="B293" s="3" t="s">
        <v>978</v>
      </c>
      <c r="C293" s="3" t="s">
        <v>828</v>
      </c>
      <c r="D293" s="3" t="s">
        <v>829</v>
      </c>
      <c r="E293" s="3" t="s">
        <v>826</v>
      </c>
    </row>
    <row r="294" spans="1:5" ht="25.5">
      <c r="A294" s="3">
        <v>1300102</v>
      </c>
      <c r="B294" s="159" t="s">
        <v>979</v>
      </c>
      <c r="C294" s="3" t="s">
        <v>209</v>
      </c>
      <c r="D294" s="3" t="s">
        <v>825</v>
      </c>
      <c r="E294" s="3" t="s">
        <v>826</v>
      </c>
    </row>
    <row r="295" spans="1:5" ht="25.5">
      <c r="A295" s="3">
        <v>1300102</v>
      </c>
      <c r="B295" s="159" t="s">
        <v>979</v>
      </c>
      <c r="C295" s="3" t="s">
        <v>334</v>
      </c>
      <c r="D295" s="3" t="s">
        <v>827</v>
      </c>
      <c r="E295" s="3" t="s">
        <v>826</v>
      </c>
    </row>
    <row r="296" spans="1:5" ht="25.5">
      <c r="A296" s="3">
        <v>1300102</v>
      </c>
      <c r="B296" s="159" t="s">
        <v>979</v>
      </c>
      <c r="C296" s="3" t="s">
        <v>828</v>
      </c>
      <c r="D296" s="3" t="s">
        <v>829</v>
      </c>
      <c r="E296" s="3" t="s">
        <v>826</v>
      </c>
    </row>
    <row r="297" spans="1:5" ht="25.5">
      <c r="A297" s="3">
        <v>1300110</v>
      </c>
      <c r="B297" s="159" t="s">
        <v>980</v>
      </c>
      <c r="C297" s="3" t="s">
        <v>209</v>
      </c>
      <c r="D297" s="3" t="s">
        <v>825</v>
      </c>
      <c r="E297" s="3" t="s">
        <v>826</v>
      </c>
    </row>
    <row r="298" spans="1:5" ht="25.5">
      <c r="A298" s="3">
        <v>1300110</v>
      </c>
      <c r="B298" s="159" t="s">
        <v>980</v>
      </c>
      <c r="C298" s="3" t="s">
        <v>334</v>
      </c>
      <c r="D298" s="3" t="s">
        <v>827</v>
      </c>
      <c r="E298" s="3" t="s">
        <v>826</v>
      </c>
    </row>
    <row r="299" spans="1:5" ht="25.5">
      <c r="A299" s="3">
        <v>1300110</v>
      </c>
      <c r="B299" s="159" t="s">
        <v>980</v>
      </c>
      <c r="C299" s="3" t="s">
        <v>828</v>
      </c>
      <c r="D299" s="3" t="s">
        <v>829</v>
      </c>
      <c r="E299" s="3" t="s">
        <v>826</v>
      </c>
    </row>
    <row r="300" spans="1:5">
      <c r="A300" s="3">
        <v>1300129</v>
      </c>
      <c r="B300" s="3" t="s">
        <v>981</v>
      </c>
      <c r="C300" s="3" t="s">
        <v>209</v>
      </c>
      <c r="D300" s="3" t="s">
        <v>825</v>
      </c>
      <c r="E300" s="3" t="s">
        <v>925</v>
      </c>
    </row>
    <row r="301" spans="1:5">
      <c r="A301" s="3">
        <v>1300129</v>
      </c>
      <c r="B301" s="3" t="s">
        <v>981</v>
      </c>
      <c r="C301" s="3" t="s">
        <v>334</v>
      </c>
      <c r="D301" s="3" t="s">
        <v>827</v>
      </c>
      <c r="E301" s="3" t="s">
        <v>925</v>
      </c>
    </row>
    <row r="302" spans="1:5">
      <c r="A302" s="3">
        <v>1300130</v>
      </c>
      <c r="B302" s="3" t="s">
        <v>982</v>
      </c>
      <c r="C302" s="3" t="s">
        <v>209</v>
      </c>
      <c r="D302" s="3" t="s">
        <v>825</v>
      </c>
      <c r="E302" s="3" t="s">
        <v>925</v>
      </c>
    </row>
    <row r="303" spans="1:5">
      <c r="A303" s="3">
        <v>1300130</v>
      </c>
      <c r="B303" s="3" t="s">
        <v>982</v>
      </c>
      <c r="C303" s="3" t="s">
        <v>334</v>
      </c>
      <c r="D303" s="3" t="s">
        <v>827</v>
      </c>
      <c r="E303" s="3" t="s">
        <v>925</v>
      </c>
    </row>
    <row r="304" spans="1:5" ht="25.5">
      <c r="A304" s="3">
        <v>1300136</v>
      </c>
      <c r="B304" s="159" t="s">
        <v>983</v>
      </c>
      <c r="C304" s="3" t="s">
        <v>209</v>
      </c>
      <c r="D304" s="3" t="s">
        <v>825</v>
      </c>
      <c r="E304" s="3" t="s">
        <v>826</v>
      </c>
    </row>
    <row r="305" spans="1:5" ht="25.5">
      <c r="A305" s="3">
        <v>1300136</v>
      </c>
      <c r="B305" s="159" t="s">
        <v>983</v>
      </c>
      <c r="C305" s="3" t="s">
        <v>334</v>
      </c>
      <c r="D305" s="3" t="s">
        <v>827</v>
      </c>
      <c r="E305" s="3" t="s">
        <v>826</v>
      </c>
    </row>
    <row r="306" spans="1:5" ht="25.5">
      <c r="A306" s="3">
        <v>1300136</v>
      </c>
      <c r="B306" s="159" t="s">
        <v>983</v>
      </c>
      <c r="C306" s="3" t="s">
        <v>828</v>
      </c>
      <c r="D306" s="3" t="s">
        <v>829</v>
      </c>
      <c r="E306" s="3" t="s">
        <v>826</v>
      </c>
    </row>
    <row r="307" spans="1:5" ht="25.5">
      <c r="A307" s="3">
        <v>1300136</v>
      </c>
      <c r="B307" s="159" t="s">
        <v>983</v>
      </c>
      <c r="C307" s="3" t="s">
        <v>270</v>
      </c>
      <c r="D307" s="3" t="s">
        <v>898</v>
      </c>
      <c r="E307" s="3" t="s">
        <v>899</v>
      </c>
    </row>
    <row r="308" spans="1:5">
      <c r="A308" s="3">
        <v>1300151</v>
      </c>
      <c r="B308" s="3" t="s">
        <v>984</v>
      </c>
      <c r="C308" s="3" t="s">
        <v>209</v>
      </c>
      <c r="D308" s="3" t="s">
        <v>825</v>
      </c>
      <c r="E308" s="3" t="s">
        <v>826</v>
      </c>
    </row>
    <row r="309" spans="1:5">
      <c r="A309" s="3">
        <v>1300151</v>
      </c>
      <c r="B309" s="3" t="s">
        <v>984</v>
      </c>
      <c r="C309" s="3" t="s">
        <v>334</v>
      </c>
      <c r="D309" s="3" t="s">
        <v>827</v>
      </c>
      <c r="E309" s="3" t="s">
        <v>826</v>
      </c>
    </row>
    <row r="310" spans="1:5">
      <c r="A310" s="3">
        <v>1300151</v>
      </c>
      <c r="B310" s="3" t="s">
        <v>984</v>
      </c>
      <c r="C310" s="3" t="s">
        <v>490</v>
      </c>
      <c r="D310" s="3" t="s">
        <v>919</v>
      </c>
      <c r="E310" s="3" t="s">
        <v>826</v>
      </c>
    </row>
    <row r="311" spans="1:5">
      <c r="A311" s="3">
        <v>1300151</v>
      </c>
      <c r="B311" s="3" t="s">
        <v>984</v>
      </c>
      <c r="C311" s="3" t="s">
        <v>828</v>
      </c>
      <c r="D311" s="3" t="s">
        <v>829</v>
      </c>
      <c r="E311" s="3" t="s">
        <v>826</v>
      </c>
    </row>
    <row r="312" spans="1:5">
      <c r="A312" s="3">
        <v>1300169</v>
      </c>
      <c r="B312" s="3" t="s">
        <v>985</v>
      </c>
      <c r="C312" s="3" t="s">
        <v>209</v>
      </c>
      <c r="D312" s="3" t="s">
        <v>825</v>
      </c>
      <c r="E312" s="3" t="s">
        <v>826</v>
      </c>
    </row>
    <row r="313" spans="1:5">
      <c r="A313" s="3">
        <v>1300169</v>
      </c>
      <c r="B313" s="3" t="s">
        <v>985</v>
      </c>
      <c r="C313" s="3" t="s">
        <v>334</v>
      </c>
      <c r="D313" s="3" t="s">
        <v>827</v>
      </c>
      <c r="E313" s="3" t="s">
        <v>826</v>
      </c>
    </row>
    <row r="314" spans="1:5">
      <c r="A314" s="3">
        <v>1300169</v>
      </c>
      <c r="B314" s="3" t="s">
        <v>985</v>
      </c>
      <c r="C314" s="3" t="s">
        <v>268</v>
      </c>
      <c r="D314" s="3" t="s">
        <v>986</v>
      </c>
      <c r="E314" s="3" t="s">
        <v>826</v>
      </c>
    </row>
    <row r="315" spans="1:5">
      <c r="A315" s="3">
        <v>1300169</v>
      </c>
      <c r="B315" s="3" t="s">
        <v>985</v>
      </c>
      <c r="C315" s="3" t="s">
        <v>828</v>
      </c>
      <c r="D315" s="3" t="s">
        <v>829</v>
      </c>
      <c r="E315" s="3" t="s">
        <v>826</v>
      </c>
    </row>
    <row r="316" spans="1:5">
      <c r="A316" s="3">
        <v>1300177</v>
      </c>
      <c r="B316" s="3" t="s">
        <v>987</v>
      </c>
      <c r="C316" s="3" t="s">
        <v>209</v>
      </c>
      <c r="D316" s="3" t="s">
        <v>825</v>
      </c>
      <c r="E316" s="3" t="s">
        <v>826</v>
      </c>
    </row>
    <row r="317" spans="1:5">
      <c r="A317" s="3">
        <v>1300177</v>
      </c>
      <c r="B317" s="3" t="s">
        <v>987</v>
      </c>
      <c r="C317" s="3" t="s">
        <v>334</v>
      </c>
      <c r="D317" s="3" t="s">
        <v>827</v>
      </c>
      <c r="E317" s="3" t="s">
        <v>826</v>
      </c>
    </row>
    <row r="318" spans="1:5">
      <c r="A318" s="3">
        <v>1300177</v>
      </c>
      <c r="B318" s="3" t="s">
        <v>987</v>
      </c>
      <c r="C318" s="3" t="s">
        <v>311</v>
      </c>
      <c r="D318" s="3" t="s">
        <v>831</v>
      </c>
      <c r="E318" s="3" t="s">
        <v>826</v>
      </c>
    </row>
    <row r="319" spans="1:5">
      <c r="A319" s="3">
        <v>1300177</v>
      </c>
      <c r="B319" s="3" t="s">
        <v>987</v>
      </c>
      <c r="C319" s="3" t="s">
        <v>828</v>
      </c>
      <c r="D319" s="3" t="s">
        <v>829</v>
      </c>
      <c r="E319" s="3" t="s">
        <v>826</v>
      </c>
    </row>
    <row r="320" spans="1:5">
      <c r="A320" s="3">
        <v>1300185</v>
      </c>
      <c r="B320" s="3" t="s">
        <v>988</v>
      </c>
      <c r="C320" s="3" t="s">
        <v>209</v>
      </c>
      <c r="D320" s="3" t="s">
        <v>825</v>
      </c>
      <c r="E320" s="3" t="s">
        <v>826</v>
      </c>
    </row>
    <row r="321" spans="1:5">
      <c r="A321" s="3">
        <v>1300185</v>
      </c>
      <c r="B321" s="3" t="s">
        <v>988</v>
      </c>
      <c r="C321" s="3" t="s">
        <v>334</v>
      </c>
      <c r="D321" s="3" t="s">
        <v>827</v>
      </c>
      <c r="E321" s="3" t="s">
        <v>826</v>
      </c>
    </row>
    <row r="322" spans="1:5">
      <c r="A322" s="3">
        <v>1300185</v>
      </c>
      <c r="B322" s="3" t="s">
        <v>988</v>
      </c>
      <c r="C322" s="3" t="s">
        <v>828</v>
      </c>
      <c r="D322" s="3" t="s">
        <v>829</v>
      </c>
      <c r="E322" s="3" t="s">
        <v>826</v>
      </c>
    </row>
    <row r="323" spans="1:5">
      <c r="A323" s="3">
        <v>1400019</v>
      </c>
      <c r="B323" s="3" t="s">
        <v>989</v>
      </c>
      <c r="C323" s="3" t="s">
        <v>209</v>
      </c>
      <c r="D323" s="3" t="s">
        <v>825</v>
      </c>
      <c r="E323" s="3" t="s">
        <v>826</v>
      </c>
    </row>
    <row r="324" spans="1:5">
      <c r="A324" s="3">
        <v>1400019</v>
      </c>
      <c r="B324" s="3" t="s">
        <v>989</v>
      </c>
      <c r="C324" s="3" t="s">
        <v>334</v>
      </c>
      <c r="D324" s="3" t="s">
        <v>827</v>
      </c>
      <c r="E324" s="3" t="s">
        <v>826</v>
      </c>
    </row>
    <row r="325" spans="1:5">
      <c r="A325" s="3">
        <v>1400019</v>
      </c>
      <c r="B325" s="3" t="s">
        <v>989</v>
      </c>
      <c r="C325" s="3" t="s">
        <v>311</v>
      </c>
      <c r="D325" s="3" t="s">
        <v>831</v>
      </c>
      <c r="E325" s="3" t="s">
        <v>826</v>
      </c>
    </row>
    <row r="326" spans="1:5">
      <c r="A326" s="3">
        <v>1400019</v>
      </c>
      <c r="B326" s="3" t="s">
        <v>989</v>
      </c>
      <c r="C326" s="3" t="s">
        <v>490</v>
      </c>
      <c r="D326" s="3" t="s">
        <v>919</v>
      </c>
      <c r="E326" s="3" t="s">
        <v>826</v>
      </c>
    </row>
    <row r="327" spans="1:5">
      <c r="A327" s="3">
        <v>1400019</v>
      </c>
      <c r="B327" s="3" t="s">
        <v>989</v>
      </c>
      <c r="C327" s="3" t="s">
        <v>828</v>
      </c>
      <c r="D327" s="3" t="s">
        <v>829</v>
      </c>
      <c r="E327" s="3" t="s">
        <v>826</v>
      </c>
    </row>
    <row r="328" spans="1:5">
      <c r="A328" s="3">
        <v>1500016</v>
      </c>
      <c r="B328" s="3" t="s">
        <v>990</v>
      </c>
      <c r="C328" s="3" t="s">
        <v>209</v>
      </c>
      <c r="D328" s="3" t="s">
        <v>825</v>
      </c>
      <c r="E328" s="3" t="s">
        <v>826</v>
      </c>
    </row>
    <row r="329" spans="1:5">
      <c r="A329" s="3">
        <v>1500016</v>
      </c>
      <c r="B329" s="160" t="s">
        <v>990</v>
      </c>
      <c r="C329" s="3" t="s">
        <v>334</v>
      </c>
      <c r="D329" s="3" t="s">
        <v>827</v>
      </c>
      <c r="E329" s="3" t="s">
        <v>826</v>
      </c>
    </row>
    <row r="330" spans="1:5">
      <c r="A330" s="3">
        <v>1500016</v>
      </c>
      <c r="B330" s="160" t="s">
        <v>990</v>
      </c>
      <c r="C330" s="3" t="s">
        <v>490</v>
      </c>
      <c r="D330" s="3" t="s">
        <v>919</v>
      </c>
      <c r="E330" s="3" t="s">
        <v>826</v>
      </c>
    </row>
    <row r="331" spans="1:5">
      <c r="A331" s="3">
        <v>1500016</v>
      </c>
      <c r="B331" s="160" t="s">
        <v>990</v>
      </c>
      <c r="C331" s="3" t="s">
        <v>828</v>
      </c>
      <c r="D331" s="3" t="s">
        <v>829</v>
      </c>
      <c r="E331" s="3" t="s">
        <v>826</v>
      </c>
    </row>
    <row r="332" spans="1:5">
      <c r="A332" s="3">
        <v>1500024</v>
      </c>
      <c r="B332" s="160" t="s">
        <v>991</v>
      </c>
      <c r="C332" s="3" t="s">
        <v>209</v>
      </c>
      <c r="D332" s="3" t="s">
        <v>825</v>
      </c>
      <c r="E332" s="3" t="s">
        <v>826</v>
      </c>
    </row>
    <row r="333" spans="1:5">
      <c r="A333" s="3">
        <v>1500024</v>
      </c>
      <c r="B333" s="160" t="s">
        <v>991</v>
      </c>
      <c r="C333" s="3" t="s">
        <v>334</v>
      </c>
      <c r="D333" s="3" t="s">
        <v>827</v>
      </c>
      <c r="E333" s="3" t="s">
        <v>826</v>
      </c>
    </row>
    <row r="334" spans="1:5">
      <c r="A334" s="3">
        <v>1500024</v>
      </c>
      <c r="B334" s="160" t="s">
        <v>991</v>
      </c>
      <c r="C334" s="3" t="s">
        <v>311</v>
      </c>
      <c r="D334" s="3" t="s">
        <v>831</v>
      </c>
      <c r="E334" s="3" t="s">
        <v>826</v>
      </c>
    </row>
    <row r="335" spans="1:5">
      <c r="A335" s="3">
        <v>1500024</v>
      </c>
      <c r="B335" s="160" t="s">
        <v>991</v>
      </c>
      <c r="C335" s="3" t="s">
        <v>828</v>
      </c>
      <c r="D335" s="3" t="s">
        <v>829</v>
      </c>
      <c r="E335" s="3" t="s">
        <v>826</v>
      </c>
    </row>
    <row r="336" spans="1:5">
      <c r="A336" s="3">
        <v>1500032</v>
      </c>
      <c r="B336" s="160" t="s">
        <v>992</v>
      </c>
      <c r="C336" s="3" t="s">
        <v>209</v>
      </c>
      <c r="D336" s="3" t="s">
        <v>825</v>
      </c>
      <c r="E336" s="3" t="s">
        <v>826</v>
      </c>
    </row>
    <row r="337" spans="1:5">
      <c r="A337" s="3">
        <v>1500032</v>
      </c>
      <c r="B337" s="160" t="s">
        <v>992</v>
      </c>
      <c r="C337" s="3" t="s">
        <v>334</v>
      </c>
      <c r="D337" s="3" t="s">
        <v>827</v>
      </c>
      <c r="E337" s="3" t="s">
        <v>826</v>
      </c>
    </row>
    <row r="338" spans="1:5">
      <c r="A338" s="3">
        <v>1500032</v>
      </c>
      <c r="B338" s="160" t="s">
        <v>993</v>
      </c>
      <c r="C338" s="3" t="s">
        <v>828</v>
      </c>
      <c r="D338" s="3" t="s">
        <v>829</v>
      </c>
      <c r="E338" s="3" t="s">
        <v>826</v>
      </c>
    </row>
    <row r="339" spans="1:5">
      <c r="A339" s="3">
        <v>1600014</v>
      </c>
      <c r="B339" s="160" t="s">
        <v>994</v>
      </c>
      <c r="C339" s="3" t="s">
        <v>209</v>
      </c>
      <c r="D339" s="3" t="s">
        <v>825</v>
      </c>
      <c r="E339" s="3" t="s">
        <v>826</v>
      </c>
    </row>
    <row r="340" spans="1:5">
      <c r="A340" s="3">
        <v>1600014</v>
      </c>
      <c r="B340" s="160" t="s">
        <v>994</v>
      </c>
      <c r="C340" s="3" t="s">
        <v>334</v>
      </c>
      <c r="D340" s="3" t="s">
        <v>827</v>
      </c>
      <c r="E340" s="3" t="s">
        <v>826</v>
      </c>
    </row>
    <row r="341" spans="1:5">
      <c r="A341" s="3">
        <v>1600014</v>
      </c>
      <c r="B341" s="160" t="s">
        <v>994</v>
      </c>
      <c r="C341" s="3" t="s">
        <v>490</v>
      </c>
      <c r="D341" s="3" t="s">
        <v>919</v>
      </c>
      <c r="E341" s="3" t="s">
        <v>826</v>
      </c>
    </row>
    <row r="342" spans="1:5">
      <c r="A342" s="3">
        <v>1600014</v>
      </c>
      <c r="B342" s="160" t="s">
        <v>994</v>
      </c>
      <c r="C342" s="3" t="s">
        <v>500</v>
      </c>
      <c r="D342" s="3" t="s">
        <v>995</v>
      </c>
      <c r="E342" s="3" t="s">
        <v>826</v>
      </c>
    </row>
    <row r="343" spans="1:5">
      <c r="A343" s="3">
        <v>1600014</v>
      </c>
      <c r="B343" s="160" t="s">
        <v>994</v>
      </c>
      <c r="C343" s="3" t="s">
        <v>828</v>
      </c>
      <c r="D343" s="3" t="s">
        <v>829</v>
      </c>
      <c r="E343" s="3" t="s">
        <v>826</v>
      </c>
    </row>
    <row r="344" spans="1:5">
      <c r="A344" s="3">
        <v>1600022</v>
      </c>
      <c r="B344" s="160" t="s">
        <v>996</v>
      </c>
      <c r="C344" s="3" t="s">
        <v>209</v>
      </c>
      <c r="D344" s="3" t="s">
        <v>825</v>
      </c>
      <c r="E344" s="3" t="s">
        <v>826</v>
      </c>
    </row>
    <row r="345" spans="1:5">
      <c r="A345" s="3">
        <v>1600022</v>
      </c>
      <c r="B345" s="160" t="s">
        <v>996</v>
      </c>
      <c r="C345" s="3" t="s">
        <v>334</v>
      </c>
      <c r="D345" s="3" t="s">
        <v>827</v>
      </c>
      <c r="E345" s="3" t="s">
        <v>826</v>
      </c>
    </row>
    <row r="346" spans="1:5">
      <c r="A346" s="3">
        <v>1600022</v>
      </c>
      <c r="B346" s="160" t="s">
        <v>996</v>
      </c>
      <c r="C346" s="3" t="s">
        <v>828</v>
      </c>
      <c r="D346" s="3" t="s">
        <v>829</v>
      </c>
      <c r="E346" s="3" t="s">
        <v>826</v>
      </c>
    </row>
    <row r="347" spans="1:5">
      <c r="A347" s="3">
        <v>1600030</v>
      </c>
      <c r="B347" s="160" t="s">
        <v>997</v>
      </c>
      <c r="C347" s="3" t="s">
        <v>209</v>
      </c>
      <c r="D347" s="3" t="s">
        <v>825</v>
      </c>
      <c r="E347" s="3" t="s">
        <v>826</v>
      </c>
    </row>
    <row r="348" spans="1:5">
      <c r="A348" s="3">
        <v>1600030</v>
      </c>
      <c r="B348" s="160" t="s">
        <v>997</v>
      </c>
      <c r="C348" s="3" t="s">
        <v>334</v>
      </c>
      <c r="D348" s="3" t="s">
        <v>827</v>
      </c>
      <c r="E348" s="3" t="s">
        <v>826</v>
      </c>
    </row>
    <row r="349" spans="1:5">
      <c r="A349" s="3">
        <v>1600030</v>
      </c>
      <c r="B349" s="160" t="s">
        <v>997</v>
      </c>
      <c r="C349" s="3" t="s">
        <v>828</v>
      </c>
      <c r="D349" s="3" t="s">
        <v>829</v>
      </c>
      <c r="E349" s="3" t="s">
        <v>826</v>
      </c>
    </row>
    <row r="350" spans="1:5">
      <c r="A350" s="3">
        <v>1600048</v>
      </c>
      <c r="B350" s="160" t="s">
        <v>998</v>
      </c>
      <c r="C350" s="3" t="s">
        <v>209</v>
      </c>
      <c r="D350" s="3" t="s">
        <v>825</v>
      </c>
      <c r="E350" s="3" t="s">
        <v>826</v>
      </c>
    </row>
    <row r="351" spans="1:5">
      <c r="A351" s="3">
        <v>1600048</v>
      </c>
      <c r="B351" s="160" t="s">
        <v>998</v>
      </c>
      <c r="C351" s="3" t="s">
        <v>334</v>
      </c>
      <c r="D351" s="3" t="s">
        <v>827</v>
      </c>
      <c r="E351" s="3" t="s">
        <v>826</v>
      </c>
    </row>
    <row r="352" spans="1:5">
      <c r="A352" s="3">
        <v>1600048</v>
      </c>
      <c r="B352" s="160" t="s">
        <v>998</v>
      </c>
      <c r="C352" s="3" t="s">
        <v>828</v>
      </c>
      <c r="D352" s="3" t="s">
        <v>829</v>
      </c>
      <c r="E352" s="3" t="s">
        <v>826</v>
      </c>
    </row>
    <row r="353" spans="1:5">
      <c r="A353" s="3">
        <v>1600055</v>
      </c>
      <c r="B353" s="160" t="s">
        <v>999</v>
      </c>
      <c r="C353" s="3" t="s">
        <v>209</v>
      </c>
      <c r="D353" s="3" t="s">
        <v>825</v>
      </c>
      <c r="E353" s="3" t="s">
        <v>826</v>
      </c>
    </row>
    <row r="354" spans="1:5">
      <c r="A354" s="3">
        <v>1600055</v>
      </c>
      <c r="B354" s="160" t="s">
        <v>999</v>
      </c>
      <c r="C354" s="3" t="s">
        <v>334</v>
      </c>
      <c r="D354" s="3" t="s">
        <v>827</v>
      </c>
      <c r="E354" s="3" t="s">
        <v>826</v>
      </c>
    </row>
    <row r="355" spans="1:5">
      <c r="A355" s="3">
        <v>1600055</v>
      </c>
      <c r="B355" s="160" t="s">
        <v>999</v>
      </c>
      <c r="C355" s="3" t="s">
        <v>828</v>
      </c>
      <c r="D355" s="3" t="s">
        <v>829</v>
      </c>
      <c r="E355" s="3" t="s">
        <v>826</v>
      </c>
    </row>
    <row r="356" spans="1:5" ht="25.5">
      <c r="A356" s="3">
        <v>1600063</v>
      </c>
      <c r="B356" s="161" t="s">
        <v>1000</v>
      </c>
      <c r="C356" s="3" t="s">
        <v>209</v>
      </c>
      <c r="D356" s="3" t="s">
        <v>825</v>
      </c>
      <c r="E356" s="3" t="s">
        <v>826</v>
      </c>
    </row>
    <row r="357" spans="1:5" ht="25.5">
      <c r="A357" s="3">
        <v>1600063</v>
      </c>
      <c r="B357" s="161" t="s">
        <v>1000</v>
      </c>
      <c r="C357" s="3" t="s">
        <v>334</v>
      </c>
      <c r="D357" s="3" t="s">
        <v>827</v>
      </c>
      <c r="E357" s="3" t="s">
        <v>826</v>
      </c>
    </row>
    <row r="358" spans="1:5" ht="25.5">
      <c r="A358" s="3">
        <v>1600063</v>
      </c>
      <c r="B358" s="161" t="s">
        <v>1000</v>
      </c>
      <c r="C358" s="3" t="s">
        <v>828</v>
      </c>
      <c r="D358" s="3" t="s">
        <v>829</v>
      </c>
      <c r="E358" s="3" t="s">
        <v>826</v>
      </c>
    </row>
    <row r="359" spans="1:5">
      <c r="A359" s="3">
        <v>1600071</v>
      </c>
      <c r="B359" s="160" t="s">
        <v>1001</v>
      </c>
      <c r="C359" s="3" t="s">
        <v>209</v>
      </c>
      <c r="D359" s="3" t="s">
        <v>825</v>
      </c>
      <c r="E359" s="3" t="s">
        <v>826</v>
      </c>
    </row>
    <row r="360" spans="1:5">
      <c r="A360" s="3">
        <v>1600071</v>
      </c>
      <c r="B360" s="160" t="s">
        <v>1001</v>
      </c>
      <c r="C360" s="3" t="s">
        <v>334</v>
      </c>
      <c r="D360" s="3" t="s">
        <v>827</v>
      </c>
      <c r="E360" s="3" t="s">
        <v>826</v>
      </c>
    </row>
    <row r="361" spans="1:5">
      <c r="A361" s="3">
        <v>1600071</v>
      </c>
      <c r="B361" s="160" t="s">
        <v>1001</v>
      </c>
      <c r="C361" s="3" t="s">
        <v>828</v>
      </c>
      <c r="D361" s="3" t="s">
        <v>829</v>
      </c>
      <c r="E361" s="3" t="s">
        <v>826</v>
      </c>
    </row>
    <row r="362" spans="1:5" ht="25.5">
      <c r="A362" s="3">
        <v>1600089</v>
      </c>
      <c r="B362" s="161" t="s">
        <v>1002</v>
      </c>
      <c r="C362" s="3" t="s">
        <v>209</v>
      </c>
      <c r="D362" s="3" t="s">
        <v>825</v>
      </c>
      <c r="E362" s="3" t="s">
        <v>826</v>
      </c>
    </row>
    <row r="363" spans="1:5" ht="25.5">
      <c r="A363" s="3">
        <v>1600089</v>
      </c>
      <c r="B363" s="161" t="s">
        <v>1002</v>
      </c>
      <c r="C363" s="3" t="s">
        <v>334</v>
      </c>
      <c r="D363" s="3" t="s">
        <v>827</v>
      </c>
      <c r="E363" s="3" t="s">
        <v>826</v>
      </c>
    </row>
    <row r="364" spans="1:5" ht="25.5">
      <c r="A364" s="3">
        <v>1600089</v>
      </c>
      <c r="B364" s="161" t="s">
        <v>1002</v>
      </c>
      <c r="C364" s="3" t="s">
        <v>828</v>
      </c>
      <c r="D364" s="3" t="s">
        <v>829</v>
      </c>
      <c r="E364" s="3" t="s">
        <v>826</v>
      </c>
    </row>
    <row r="365" spans="1:5">
      <c r="A365" s="3">
        <v>1600097</v>
      </c>
      <c r="B365" s="160" t="s">
        <v>1003</v>
      </c>
      <c r="C365" s="3" t="s">
        <v>209</v>
      </c>
      <c r="D365" s="3" t="s">
        <v>825</v>
      </c>
      <c r="E365" s="3" t="s">
        <v>826</v>
      </c>
    </row>
    <row r="366" spans="1:5">
      <c r="A366" s="3">
        <v>1600097</v>
      </c>
      <c r="B366" s="160" t="s">
        <v>1003</v>
      </c>
      <c r="C366" s="3" t="s">
        <v>334</v>
      </c>
      <c r="D366" s="3" t="s">
        <v>827</v>
      </c>
      <c r="E366" s="3" t="s">
        <v>826</v>
      </c>
    </row>
    <row r="367" spans="1:5">
      <c r="A367" s="3">
        <v>1600097</v>
      </c>
      <c r="B367" s="160" t="s">
        <v>1003</v>
      </c>
      <c r="C367" s="3" t="s">
        <v>828</v>
      </c>
      <c r="D367" s="3" t="s">
        <v>829</v>
      </c>
      <c r="E367" s="3" t="s">
        <v>826</v>
      </c>
    </row>
    <row r="368" spans="1:5">
      <c r="A368" s="3">
        <v>1600105</v>
      </c>
      <c r="B368" s="160" t="s">
        <v>1004</v>
      </c>
      <c r="C368" s="3" t="s">
        <v>209</v>
      </c>
      <c r="D368" s="3" t="s">
        <v>825</v>
      </c>
      <c r="E368" s="3" t="s">
        <v>826</v>
      </c>
    </row>
    <row r="369" spans="1:5">
      <c r="A369" s="3">
        <v>1600105</v>
      </c>
      <c r="B369" s="160" t="s">
        <v>1004</v>
      </c>
      <c r="C369" s="3" t="s">
        <v>334</v>
      </c>
      <c r="D369" s="3" t="s">
        <v>827</v>
      </c>
      <c r="E369" s="3" t="s">
        <v>826</v>
      </c>
    </row>
    <row r="370" spans="1:5">
      <c r="A370" s="3">
        <v>1600105</v>
      </c>
      <c r="B370" s="160" t="s">
        <v>1004</v>
      </c>
      <c r="C370" s="3" t="s">
        <v>828</v>
      </c>
      <c r="D370" s="3" t="s">
        <v>829</v>
      </c>
      <c r="E370" s="3" t="s">
        <v>826</v>
      </c>
    </row>
    <row r="371" spans="1:5">
      <c r="A371" s="3">
        <v>1700012</v>
      </c>
      <c r="B371" s="160" t="s">
        <v>1005</v>
      </c>
      <c r="C371" s="3" t="s">
        <v>209</v>
      </c>
      <c r="D371" s="3" t="s">
        <v>825</v>
      </c>
      <c r="E371" s="3" t="s">
        <v>826</v>
      </c>
    </row>
    <row r="372" spans="1:5">
      <c r="A372" s="3">
        <v>1700012</v>
      </c>
      <c r="B372" s="160" t="s">
        <v>1005</v>
      </c>
      <c r="C372" s="3" t="s">
        <v>334</v>
      </c>
      <c r="D372" s="3" t="s">
        <v>827</v>
      </c>
      <c r="E372" s="3" t="s">
        <v>826</v>
      </c>
    </row>
    <row r="373" spans="1:5">
      <c r="A373" s="3">
        <v>1700012</v>
      </c>
      <c r="B373" s="160" t="s">
        <v>1005</v>
      </c>
      <c r="C373" s="3" t="s">
        <v>490</v>
      </c>
      <c r="D373" s="3" t="s">
        <v>919</v>
      </c>
      <c r="E373" s="3" t="s">
        <v>826</v>
      </c>
    </row>
    <row r="374" spans="1:5">
      <c r="A374" s="3">
        <v>1700012</v>
      </c>
      <c r="B374" s="160" t="s">
        <v>1005</v>
      </c>
      <c r="C374" s="3" t="s">
        <v>500</v>
      </c>
      <c r="D374" s="3" t="s">
        <v>995</v>
      </c>
      <c r="E374" s="3" t="s">
        <v>826</v>
      </c>
    </row>
    <row r="375" spans="1:5">
      <c r="A375" s="3">
        <v>1700012</v>
      </c>
      <c r="B375" s="160" t="s">
        <v>1005</v>
      </c>
      <c r="C375" s="3" t="s">
        <v>828</v>
      </c>
      <c r="D375" s="3" t="s">
        <v>829</v>
      </c>
      <c r="E375" s="3" t="s">
        <v>826</v>
      </c>
    </row>
    <row r="376" spans="1:5">
      <c r="A376" s="3">
        <v>1700020</v>
      </c>
      <c r="B376" s="160" t="s">
        <v>1006</v>
      </c>
      <c r="C376" s="3" t="s">
        <v>209</v>
      </c>
      <c r="D376" s="3" t="s">
        <v>825</v>
      </c>
      <c r="E376" s="3" t="s">
        <v>826</v>
      </c>
    </row>
    <row r="377" spans="1:5">
      <c r="A377" s="3">
        <v>1700020</v>
      </c>
      <c r="B377" s="160" t="s">
        <v>1006</v>
      </c>
      <c r="C377" s="3" t="s">
        <v>334</v>
      </c>
      <c r="D377" s="3" t="s">
        <v>827</v>
      </c>
      <c r="E377" s="3" t="s">
        <v>826</v>
      </c>
    </row>
    <row r="378" spans="1:5">
      <c r="A378" s="3">
        <v>1700020</v>
      </c>
      <c r="B378" s="160" t="s">
        <v>1006</v>
      </c>
      <c r="C378" s="3" t="s">
        <v>828</v>
      </c>
      <c r="D378" s="3" t="s">
        <v>829</v>
      </c>
      <c r="E378" s="3" t="s">
        <v>826</v>
      </c>
    </row>
    <row r="379" spans="1:5">
      <c r="A379" s="3">
        <v>1700038</v>
      </c>
      <c r="B379" s="160" t="s">
        <v>1007</v>
      </c>
      <c r="C379" s="3" t="s">
        <v>209</v>
      </c>
      <c r="D379" s="3" t="s">
        <v>825</v>
      </c>
      <c r="E379" s="3" t="s">
        <v>826</v>
      </c>
    </row>
    <row r="380" spans="1:5">
      <c r="A380" s="3">
        <v>1700038</v>
      </c>
      <c r="B380" s="160" t="s">
        <v>1007</v>
      </c>
      <c r="C380" s="3" t="s">
        <v>334</v>
      </c>
      <c r="D380" s="3" t="s">
        <v>827</v>
      </c>
      <c r="E380" s="3" t="s">
        <v>826</v>
      </c>
    </row>
    <row r="381" spans="1:5">
      <c r="A381" s="3">
        <v>1700038</v>
      </c>
      <c r="B381" s="160" t="s">
        <v>1007</v>
      </c>
      <c r="C381" s="3" t="s">
        <v>828</v>
      </c>
      <c r="D381" s="3" t="s">
        <v>829</v>
      </c>
      <c r="E381" s="3" t="s">
        <v>826</v>
      </c>
    </row>
    <row r="382" spans="1:5">
      <c r="A382" s="3">
        <v>1700046</v>
      </c>
      <c r="B382" s="160" t="s">
        <v>1008</v>
      </c>
      <c r="C382" s="3" t="s">
        <v>209</v>
      </c>
      <c r="D382" s="3" t="s">
        <v>825</v>
      </c>
      <c r="E382" s="3" t="s">
        <v>826</v>
      </c>
    </row>
    <row r="383" spans="1:5">
      <c r="A383" s="3">
        <v>1700046</v>
      </c>
      <c r="B383" s="160" t="s">
        <v>1008</v>
      </c>
      <c r="C383" s="3" t="s">
        <v>334</v>
      </c>
      <c r="D383" s="3" t="s">
        <v>827</v>
      </c>
      <c r="E383" s="3" t="s">
        <v>826</v>
      </c>
    </row>
    <row r="384" spans="1:5">
      <c r="A384" s="3">
        <v>1700046</v>
      </c>
      <c r="B384" s="160" t="s">
        <v>1008</v>
      </c>
      <c r="C384" s="3" t="s">
        <v>828</v>
      </c>
      <c r="D384" s="3" t="s">
        <v>829</v>
      </c>
      <c r="E384" s="3" t="s">
        <v>826</v>
      </c>
    </row>
    <row r="385" spans="1:5">
      <c r="A385" s="3">
        <v>1700054</v>
      </c>
      <c r="B385" s="160" t="s">
        <v>1009</v>
      </c>
      <c r="C385" s="3" t="s">
        <v>209</v>
      </c>
      <c r="D385" s="3" t="s">
        <v>825</v>
      </c>
      <c r="E385" s="3" t="s">
        <v>925</v>
      </c>
    </row>
    <row r="386" spans="1:5">
      <c r="A386" s="3">
        <v>1700054</v>
      </c>
      <c r="B386" s="160" t="s">
        <v>1009</v>
      </c>
      <c r="C386" s="3" t="s">
        <v>334</v>
      </c>
      <c r="D386" s="3" t="s">
        <v>827</v>
      </c>
      <c r="E386" s="3" t="s">
        <v>925</v>
      </c>
    </row>
    <row r="387" spans="1:5">
      <c r="A387" s="3">
        <v>1700055</v>
      </c>
      <c r="B387" s="160" t="s">
        <v>1010</v>
      </c>
      <c r="C387" s="3" t="s">
        <v>209</v>
      </c>
      <c r="D387" s="3" t="s">
        <v>825</v>
      </c>
      <c r="E387" s="3" t="s">
        <v>925</v>
      </c>
    </row>
    <row r="388" spans="1:5">
      <c r="A388" s="3">
        <v>1700055</v>
      </c>
      <c r="B388" s="160" t="s">
        <v>1010</v>
      </c>
      <c r="C388" s="3" t="s">
        <v>334</v>
      </c>
      <c r="D388" s="3" t="s">
        <v>827</v>
      </c>
      <c r="E388" s="3" t="s">
        <v>925</v>
      </c>
    </row>
    <row r="389" spans="1:5" ht="25.5">
      <c r="A389" s="3">
        <v>1700061</v>
      </c>
      <c r="B389" s="161" t="s">
        <v>1011</v>
      </c>
      <c r="C389" s="3" t="s">
        <v>209</v>
      </c>
      <c r="D389" s="3" t="s">
        <v>825</v>
      </c>
      <c r="E389" s="3" t="s">
        <v>826</v>
      </c>
    </row>
    <row r="390" spans="1:5" ht="25.5">
      <c r="A390" s="3">
        <v>1700061</v>
      </c>
      <c r="B390" s="161" t="s">
        <v>1011</v>
      </c>
      <c r="C390" s="3" t="s">
        <v>334</v>
      </c>
      <c r="D390" s="3" t="s">
        <v>827</v>
      </c>
      <c r="E390" s="3" t="s">
        <v>826</v>
      </c>
    </row>
    <row r="391" spans="1:5" ht="25.5">
      <c r="A391" s="3">
        <v>1700061</v>
      </c>
      <c r="B391" s="161" t="s">
        <v>1011</v>
      </c>
      <c r="C391" s="3" t="s">
        <v>828</v>
      </c>
      <c r="D391" s="3" t="s">
        <v>829</v>
      </c>
      <c r="E391" s="3" t="s">
        <v>826</v>
      </c>
    </row>
    <row r="392" spans="1:5" ht="25.5">
      <c r="A392" s="3">
        <v>1700079</v>
      </c>
      <c r="B392" s="160" t="s">
        <v>1012</v>
      </c>
      <c r="C392" s="3" t="s">
        <v>209</v>
      </c>
      <c r="D392" s="3" t="s">
        <v>825</v>
      </c>
      <c r="E392" s="3" t="s">
        <v>826</v>
      </c>
    </row>
    <row r="393" spans="1:5" ht="25.5">
      <c r="A393" s="3">
        <v>1700079</v>
      </c>
      <c r="B393" s="160" t="s">
        <v>1012</v>
      </c>
      <c r="C393" s="3" t="s">
        <v>334</v>
      </c>
      <c r="D393" s="3" t="s">
        <v>827</v>
      </c>
      <c r="E393" s="3" t="s">
        <v>826</v>
      </c>
    </row>
    <row r="394" spans="1:5" ht="25.5">
      <c r="A394" s="3">
        <v>1700079</v>
      </c>
      <c r="B394" s="160" t="s">
        <v>1012</v>
      </c>
      <c r="C394" s="3" t="s">
        <v>828</v>
      </c>
      <c r="D394" s="3" t="s">
        <v>829</v>
      </c>
      <c r="E394" s="3" t="s">
        <v>826</v>
      </c>
    </row>
    <row r="395" spans="1:5">
      <c r="A395" s="3">
        <v>1700087</v>
      </c>
      <c r="B395" s="160" t="s">
        <v>1013</v>
      </c>
      <c r="C395" s="3" t="s">
        <v>209</v>
      </c>
      <c r="D395" s="3" t="s">
        <v>825</v>
      </c>
      <c r="E395" s="3" t="s">
        <v>826</v>
      </c>
    </row>
    <row r="396" spans="1:5">
      <c r="A396" s="3">
        <v>1700087</v>
      </c>
      <c r="B396" s="160" t="s">
        <v>1013</v>
      </c>
      <c r="C396" s="3" t="s">
        <v>334</v>
      </c>
      <c r="D396" s="3" t="s">
        <v>827</v>
      </c>
      <c r="E396" s="3" t="s">
        <v>826</v>
      </c>
    </row>
    <row r="397" spans="1:5">
      <c r="A397" s="3">
        <v>1700087</v>
      </c>
      <c r="B397" s="160" t="s">
        <v>1013</v>
      </c>
      <c r="C397" s="3" t="s">
        <v>828</v>
      </c>
      <c r="D397" s="3" t="s">
        <v>829</v>
      </c>
      <c r="E397" s="3" t="s">
        <v>826</v>
      </c>
    </row>
    <row r="398" spans="1:5" ht="25.5">
      <c r="A398" s="3">
        <v>1700095</v>
      </c>
      <c r="B398" s="161" t="s">
        <v>1014</v>
      </c>
      <c r="C398" s="3" t="s">
        <v>209</v>
      </c>
      <c r="D398" s="3" t="s">
        <v>825</v>
      </c>
      <c r="E398" s="3" t="s">
        <v>826</v>
      </c>
    </row>
    <row r="399" spans="1:5" ht="25.5">
      <c r="A399" s="3">
        <v>1700095</v>
      </c>
      <c r="B399" s="161" t="s">
        <v>1014</v>
      </c>
      <c r="C399" s="3" t="s">
        <v>334</v>
      </c>
      <c r="D399" s="3" t="s">
        <v>827</v>
      </c>
      <c r="E399" s="3" t="s">
        <v>826</v>
      </c>
    </row>
    <row r="400" spans="1:5" ht="25.5">
      <c r="A400" s="3">
        <v>1700095</v>
      </c>
      <c r="B400" s="161" t="s">
        <v>1014</v>
      </c>
      <c r="C400" s="3" t="s">
        <v>828</v>
      </c>
      <c r="D400" s="3" t="s">
        <v>829</v>
      </c>
      <c r="E400" s="3" t="s">
        <v>826</v>
      </c>
    </row>
    <row r="401" spans="1:5">
      <c r="A401" s="3">
        <v>1700103</v>
      </c>
      <c r="B401" s="160" t="s">
        <v>1015</v>
      </c>
      <c r="C401" s="3" t="s">
        <v>209</v>
      </c>
      <c r="D401" s="3" t="s">
        <v>825</v>
      </c>
      <c r="E401" s="3" t="s">
        <v>826</v>
      </c>
    </row>
    <row r="402" spans="1:5">
      <c r="A402" s="3">
        <v>1700103</v>
      </c>
      <c r="B402" s="160" t="s">
        <v>1015</v>
      </c>
      <c r="C402" s="3" t="s">
        <v>334</v>
      </c>
      <c r="D402" s="3" t="s">
        <v>827</v>
      </c>
      <c r="E402" s="3" t="s">
        <v>826</v>
      </c>
    </row>
    <row r="403" spans="1:5">
      <c r="A403" s="3">
        <v>1700103</v>
      </c>
      <c r="B403" s="160" t="s">
        <v>1015</v>
      </c>
      <c r="C403" s="3" t="s">
        <v>828</v>
      </c>
      <c r="D403" s="3" t="s">
        <v>829</v>
      </c>
      <c r="E403" s="3" t="s">
        <v>826</v>
      </c>
    </row>
    <row r="404" spans="1:5">
      <c r="A404" s="3">
        <v>1800010</v>
      </c>
      <c r="B404" s="160" t="s">
        <v>1016</v>
      </c>
      <c r="C404" s="3" t="s">
        <v>209</v>
      </c>
      <c r="D404" s="3" t="s">
        <v>825</v>
      </c>
      <c r="E404" s="3" t="s">
        <v>826</v>
      </c>
    </row>
    <row r="405" spans="1:5">
      <c r="A405" s="3">
        <v>1800010</v>
      </c>
      <c r="B405" s="160" t="s">
        <v>1016</v>
      </c>
      <c r="C405" s="3" t="s">
        <v>334</v>
      </c>
      <c r="D405" s="3" t="s">
        <v>827</v>
      </c>
      <c r="E405" s="3" t="s">
        <v>826</v>
      </c>
    </row>
    <row r="406" spans="1:5">
      <c r="A406" s="3">
        <v>1800010</v>
      </c>
      <c r="B406" s="160" t="s">
        <v>1016</v>
      </c>
      <c r="C406" s="3" t="s">
        <v>311</v>
      </c>
      <c r="D406" s="3" t="s">
        <v>831</v>
      </c>
      <c r="E406" s="3" t="s">
        <v>826</v>
      </c>
    </row>
    <row r="407" spans="1:5">
      <c r="A407" s="3">
        <v>1800010</v>
      </c>
      <c r="B407" s="160" t="s">
        <v>1016</v>
      </c>
      <c r="C407" s="3" t="s">
        <v>490</v>
      </c>
      <c r="D407" s="3" t="s">
        <v>919</v>
      </c>
      <c r="E407" s="3" t="s">
        <v>826</v>
      </c>
    </row>
    <row r="408" spans="1:5">
      <c r="A408" s="3">
        <v>1800010</v>
      </c>
      <c r="B408" s="3" t="s">
        <v>1016</v>
      </c>
      <c r="C408" s="3" t="s">
        <v>500</v>
      </c>
      <c r="D408" s="3" t="s">
        <v>995</v>
      </c>
      <c r="E408" s="3" t="s">
        <v>826</v>
      </c>
    </row>
    <row r="409" spans="1:5">
      <c r="A409" s="3">
        <v>1800010</v>
      </c>
      <c r="B409" s="3" t="s">
        <v>1016</v>
      </c>
      <c r="C409" s="3" t="s">
        <v>828</v>
      </c>
      <c r="D409" s="3" t="s">
        <v>829</v>
      </c>
      <c r="E409" s="3" t="s">
        <v>826</v>
      </c>
    </row>
    <row r="410" spans="1:5">
      <c r="A410" s="3">
        <v>1800011</v>
      </c>
      <c r="B410" s="3" t="s">
        <v>1017</v>
      </c>
      <c r="C410" s="3" t="s">
        <v>209</v>
      </c>
      <c r="D410" s="3" t="s">
        <v>825</v>
      </c>
      <c r="E410" s="3" t="s">
        <v>925</v>
      </c>
    </row>
    <row r="411" spans="1:5">
      <c r="A411" s="3">
        <v>1800011</v>
      </c>
      <c r="B411" s="3" t="s">
        <v>1017</v>
      </c>
      <c r="C411" s="3" t="s">
        <v>334</v>
      </c>
      <c r="D411" s="3" t="s">
        <v>827</v>
      </c>
      <c r="E411" s="3" t="s">
        <v>925</v>
      </c>
    </row>
    <row r="412" spans="1:5">
      <c r="A412" s="3">
        <v>1800036</v>
      </c>
      <c r="B412" s="3" t="s">
        <v>1018</v>
      </c>
      <c r="C412" s="3" t="s">
        <v>209</v>
      </c>
      <c r="D412" s="3" t="s">
        <v>825</v>
      </c>
      <c r="E412" s="3" t="s">
        <v>826</v>
      </c>
    </row>
    <row r="413" spans="1:5">
      <c r="A413" s="3">
        <v>1800036</v>
      </c>
      <c r="B413" s="3" t="s">
        <v>1018</v>
      </c>
      <c r="C413" s="3" t="s">
        <v>334</v>
      </c>
      <c r="D413" s="3" t="s">
        <v>827</v>
      </c>
      <c r="E413" s="3" t="s">
        <v>826</v>
      </c>
    </row>
    <row r="414" spans="1:5">
      <c r="A414" s="3">
        <v>1800036</v>
      </c>
      <c r="B414" s="3" t="s">
        <v>1018</v>
      </c>
      <c r="C414" s="3" t="s">
        <v>828</v>
      </c>
      <c r="D414" s="3" t="s">
        <v>829</v>
      </c>
      <c r="E414" s="3" t="s">
        <v>826</v>
      </c>
    </row>
    <row r="415" spans="1:5">
      <c r="A415" s="3">
        <v>1800044</v>
      </c>
      <c r="B415" s="3" t="s">
        <v>1019</v>
      </c>
      <c r="C415" s="3" t="s">
        <v>209</v>
      </c>
      <c r="D415" s="3" t="s">
        <v>825</v>
      </c>
      <c r="E415" s="3" t="s">
        <v>826</v>
      </c>
    </row>
    <row r="416" spans="1:5">
      <c r="A416" s="3">
        <v>1800044</v>
      </c>
      <c r="B416" s="3" t="s">
        <v>1019</v>
      </c>
      <c r="C416" s="3" t="s">
        <v>334</v>
      </c>
      <c r="D416" s="3" t="s">
        <v>827</v>
      </c>
      <c r="E416" s="3" t="s">
        <v>826</v>
      </c>
    </row>
    <row r="417" spans="1:5">
      <c r="A417" s="3">
        <v>1800044</v>
      </c>
      <c r="B417" s="3" t="s">
        <v>1019</v>
      </c>
      <c r="C417" s="3" t="s">
        <v>311</v>
      </c>
      <c r="D417" s="3" t="s">
        <v>831</v>
      </c>
      <c r="E417" s="3" t="s">
        <v>826</v>
      </c>
    </row>
    <row r="418" spans="1:5">
      <c r="A418" s="3">
        <v>1800044</v>
      </c>
      <c r="B418" s="3" t="s">
        <v>1019</v>
      </c>
      <c r="C418" s="3" t="s">
        <v>828</v>
      </c>
      <c r="D418" s="3" t="s">
        <v>829</v>
      </c>
      <c r="E418" s="3" t="s">
        <v>826</v>
      </c>
    </row>
    <row r="419" spans="1:5">
      <c r="A419" s="3">
        <v>1800051</v>
      </c>
      <c r="B419" s="3" t="s">
        <v>1020</v>
      </c>
      <c r="C419" s="3" t="s">
        <v>209</v>
      </c>
      <c r="D419" s="3" t="s">
        <v>825</v>
      </c>
      <c r="E419" s="3" t="s">
        <v>826</v>
      </c>
    </row>
    <row r="420" spans="1:5">
      <c r="A420" s="3">
        <v>1800051</v>
      </c>
      <c r="B420" s="3" t="s">
        <v>1020</v>
      </c>
      <c r="C420" s="3" t="s">
        <v>334</v>
      </c>
      <c r="D420" s="3" t="s">
        <v>827</v>
      </c>
      <c r="E420" s="3" t="s">
        <v>826</v>
      </c>
    </row>
    <row r="421" spans="1:5">
      <c r="A421" s="3">
        <v>1800051</v>
      </c>
      <c r="B421" s="3" t="s">
        <v>1020</v>
      </c>
      <c r="C421" s="3" t="s">
        <v>311</v>
      </c>
      <c r="D421" s="3" t="s">
        <v>831</v>
      </c>
      <c r="E421" s="3" t="s">
        <v>826</v>
      </c>
    </row>
    <row r="422" spans="1:5">
      <c r="A422" s="3">
        <v>1800051</v>
      </c>
      <c r="B422" s="3" t="s">
        <v>1020</v>
      </c>
      <c r="C422" s="3" t="s">
        <v>828</v>
      </c>
      <c r="D422" s="3" t="s">
        <v>829</v>
      </c>
      <c r="E422" s="3" t="s">
        <v>826</v>
      </c>
    </row>
    <row r="423" spans="1:5">
      <c r="A423" s="3">
        <v>1800052</v>
      </c>
      <c r="B423" s="3" t="s">
        <v>1021</v>
      </c>
      <c r="C423" s="3" t="s">
        <v>209</v>
      </c>
      <c r="D423" s="3" t="s">
        <v>825</v>
      </c>
      <c r="E423" s="3" t="s">
        <v>925</v>
      </c>
    </row>
    <row r="424" spans="1:5">
      <c r="A424" s="3">
        <v>1800069</v>
      </c>
      <c r="B424" s="3" t="s">
        <v>1022</v>
      </c>
      <c r="C424" s="3" t="s">
        <v>209</v>
      </c>
      <c r="D424" s="3" t="s">
        <v>825</v>
      </c>
      <c r="E424" s="3" t="s">
        <v>826</v>
      </c>
    </row>
    <row r="425" spans="1:5">
      <c r="A425" s="3">
        <v>1800069</v>
      </c>
      <c r="B425" s="3" t="s">
        <v>1022</v>
      </c>
      <c r="C425" s="3" t="s">
        <v>334</v>
      </c>
      <c r="D425" s="3" t="s">
        <v>827</v>
      </c>
      <c r="E425" s="3" t="s">
        <v>826</v>
      </c>
    </row>
    <row r="426" spans="1:5">
      <c r="A426" s="3">
        <v>1800069</v>
      </c>
      <c r="B426" s="3" t="s">
        <v>1022</v>
      </c>
      <c r="C426" s="3" t="s">
        <v>311</v>
      </c>
      <c r="D426" s="3" t="s">
        <v>831</v>
      </c>
      <c r="E426" s="3" t="s">
        <v>826</v>
      </c>
    </row>
    <row r="427" spans="1:5">
      <c r="A427" s="3">
        <v>1800069</v>
      </c>
      <c r="B427" s="3" t="s">
        <v>1022</v>
      </c>
      <c r="C427" s="3" t="s">
        <v>828</v>
      </c>
      <c r="D427" s="3" t="s">
        <v>829</v>
      </c>
      <c r="E427" s="3" t="s">
        <v>826</v>
      </c>
    </row>
    <row r="428" spans="1:5">
      <c r="A428" s="3">
        <v>1800085</v>
      </c>
      <c r="B428" s="3" t="s">
        <v>1023</v>
      </c>
      <c r="C428" s="3" t="s">
        <v>209</v>
      </c>
      <c r="D428" s="3" t="s">
        <v>825</v>
      </c>
      <c r="E428" s="3" t="s">
        <v>826</v>
      </c>
    </row>
    <row r="429" spans="1:5">
      <c r="A429" s="3">
        <v>1800085</v>
      </c>
      <c r="B429" s="3" t="s">
        <v>1024</v>
      </c>
      <c r="C429" s="3" t="s">
        <v>334</v>
      </c>
      <c r="D429" s="3" t="s">
        <v>827</v>
      </c>
      <c r="E429" s="3" t="s">
        <v>826</v>
      </c>
    </row>
    <row r="430" spans="1:5">
      <c r="A430" s="3">
        <v>1800085</v>
      </c>
      <c r="B430" s="3" t="s">
        <v>1024</v>
      </c>
      <c r="C430" s="3" t="s">
        <v>311</v>
      </c>
      <c r="D430" s="3" t="s">
        <v>831</v>
      </c>
      <c r="E430" s="3" t="s">
        <v>826</v>
      </c>
    </row>
    <row r="431" spans="1:5">
      <c r="A431" s="3">
        <v>1800085</v>
      </c>
      <c r="B431" s="3" t="s">
        <v>1024</v>
      </c>
      <c r="C431" s="3" t="s">
        <v>828</v>
      </c>
      <c r="D431" s="3" t="s">
        <v>829</v>
      </c>
      <c r="E431" s="3" t="s">
        <v>826</v>
      </c>
    </row>
    <row r="432" spans="1:5">
      <c r="A432" s="3">
        <v>1800093</v>
      </c>
      <c r="B432" s="3" t="s">
        <v>1025</v>
      </c>
      <c r="C432" s="3" t="s">
        <v>209</v>
      </c>
      <c r="D432" s="3" t="s">
        <v>825</v>
      </c>
      <c r="E432" s="3" t="s">
        <v>826</v>
      </c>
    </row>
    <row r="433" spans="1:5">
      <c r="A433" s="3">
        <v>1800093</v>
      </c>
      <c r="B433" s="3" t="s">
        <v>1025</v>
      </c>
      <c r="C433" s="3" t="s">
        <v>334</v>
      </c>
      <c r="D433" s="3" t="s">
        <v>827</v>
      </c>
      <c r="E433" s="3" t="s">
        <v>826</v>
      </c>
    </row>
    <row r="434" spans="1:5">
      <c r="A434" s="3">
        <v>1800093</v>
      </c>
      <c r="B434" s="3" t="s">
        <v>1025</v>
      </c>
      <c r="C434" s="3" t="s">
        <v>311</v>
      </c>
      <c r="D434" s="3" t="s">
        <v>831</v>
      </c>
      <c r="E434" s="3" t="s">
        <v>826</v>
      </c>
    </row>
    <row r="435" spans="1:5">
      <c r="A435" s="3">
        <v>1800093</v>
      </c>
      <c r="B435" s="3" t="s">
        <v>1025</v>
      </c>
      <c r="C435" s="3" t="s">
        <v>828</v>
      </c>
      <c r="D435" s="3" t="s">
        <v>829</v>
      </c>
      <c r="E435" s="3" t="s">
        <v>826</v>
      </c>
    </row>
    <row r="436" spans="1:5">
      <c r="A436" s="3">
        <v>1800101</v>
      </c>
      <c r="B436" s="3" t="s">
        <v>1026</v>
      </c>
      <c r="C436" s="3" t="s">
        <v>209</v>
      </c>
      <c r="D436" s="3" t="s">
        <v>825</v>
      </c>
      <c r="E436" s="3" t="s">
        <v>826</v>
      </c>
    </row>
    <row r="437" spans="1:5">
      <c r="A437" s="3">
        <v>1800101</v>
      </c>
      <c r="B437" s="3" t="s">
        <v>1026</v>
      </c>
      <c r="C437" s="3" t="s">
        <v>334</v>
      </c>
      <c r="D437" s="3" t="s">
        <v>827</v>
      </c>
      <c r="E437" s="3" t="s">
        <v>826</v>
      </c>
    </row>
    <row r="438" spans="1:5">
      <c r="A438" s="3">
        <v>1800101</v>
      </c>
      <c r="B438" s="3" t="s">
        <v>1026</v>
      </c>
      <c r="C438" s="3" t="s">
        <v>828</v>
      </c>
      <c r="D438" s="3" t="s">
        <v>829</v>
      </c>
      <c r="E438" s="3" t="s">
        <v>826</v>
      </c>
    </row>
    <row r="439" spans="1:5">
      <c r="A439" s="3">
        <v>1800119</v>
      </c>
      <c r="B439" s="3" t="s">
        <v>1027</v>
      </c>
      <c r="C439" s="3" t="s">
        <v>209</v>
      </c>
      <c r="D439" s="3" t="s">
        <v>825</v>
      </c>
      <c r="E439" s="3" t="s">
        <v>826</v>
      </c>
    </row>
    <row r="440" spans="1:5">
      <c r="A440" s="3">
        <v>1800119</v>
      </c>
      <c r="B440" s="3" t="s">
        <v>1027</v>
      </c>
      <c r="C440" s="3" t="s">
        <v>334</v>
      </c>
      <c r="D440" s="3" t="s">
        <v>827</v>
      </c>
      <c r="E440" s="3" t="s">
        <v>826</v>
      </c>
    </row>
    <row r="441" spans="1:5">
      <c r="A441" s="3">
        <v>1800119</v>
      </c>
      <c r="B441" s="3" t="s">
        <v>1027</v>
      </c>
      <c r="C441" s="3" t="s">
        <v>828</v>
      </c>
      <c r="D441" s="3" t="s">
        <v>829</v>
      </c>
      <c r="E441" s="3" t="s">
        <v>826</v>
      </c>
    </row>
    <row r="442" spans="1:5">
      <c r="A442" s="3">
        <v>1800127</v>
      </c>
      <c r="B442" s="3" t="s">
        <v>1028</v>
      </c>
      <c r="C442" s="3" t="s">
        <v>209</v>
      </c>
      <c r="D442" s="3" t="s">
        <v>825</v>
      </c>
      <c r="E442" s="3" t="s">
        <v>826</v>
      </c>
    </row>
    <row r="443" spans="1:5">
      <c r="A443" s="3">
        <v>1800127</v>
      </c>
      <c r="B443" s="3" t="s">
        <v>1028</v>
      </c>
      <c r="C443" s="3" t="s">
        <v>334</v>
      </c>
      <c r="D443" s="3" t="s">
        <v>827</v>
      </c>
      <c r="E443" s="3" t="s">
        <v>826</v>
      </c>
    </row>
    <row r="444" spans="1:5">
      <c r="A444" s="3">
        <v>1800127</v>
      </c>
      <c r="B444" s="3" t="s">
        <v>1028</v>
      </c>
      <c r="C444" s="3" t="s">
        <v>828</v>
      </c>
      <c r="D444" s="3" t="s">
        <v>829</v>
      </c>
      <c r="E444" s="3" t="s">
        <v>826</v>
      </c>
    </row>
    <row r="445" spans="1:5">
      <c r="A445" s="3">
        <v>1800135</v>
      </c>
      <c r="B445" s="3" t="s">
        <v>1029</v>
      </c>
      <c r="C445" s="3" t="s">
        <v>209</v>
      </c>
      <c r="D445" s="3" t="s">
        <v>825</v>
      </c>
      <c r="E445" s="3" t="s">
        <v>826</v>
      </c>
    </row>
    <row r="446" spans="1:5">
      <c r="A446" s="3">
        <v>1800135</v>
      </c>
      <c r="B446" s="3" t="s">
        <v>1029</v>
      </c>
      <c r="C446" s="3" t="s">
        <v>334</v>
      </c>
      <c r="D446" s="3" t="s">
        <v>827</v>
      </c>
      <c r="E446" s="3" t="s">
        <v>826</v>
      </c>
    </row>
    <row r="447" spans="1:5">
      <c r="A447" s="3">
        <v>1800135</v>
      </c>
      <c r="B447" s="3" t="s">
        <v>1029</v>
      </c>
      <c r="C447" s="3" t="s">
        <v>828</v>
      </c>
      <c r="D447" s="3" t="s">
        <v>829</v>
      </c>
      <c r="E447" s="3" t="s">
        <v>826</v>
      </c>
    </row>
    <row r="448" spans="1:5">
      <c r="A448" s="3">
        <v>1800143</v>
      </c>
      <c r="B448" s="3" t="s">
        <v>1030</v>
      </c>
      <c r="C448" s="3" t="s">
        <v>209</v>
      </c>
      <c r="D448" s="3" t="s">
        <v>825</v>
      </c>
      <c r="E448" s="3" t="s">
        <v>826</v>
      </c>
    </row>
    <row r="449" spans="1:5">
      <c r="A449" s="3">
        <v>1800143</v>
      </c>
      <c r="B449" s="3" t="s">
        <v>1030</v>
      </c>
      <c r="C449" s="3" t="s">
        <v>334</v>
      </c>
      <c r="D449" s="3" t="s">
        <v>827</v>
      </c>
      <c r="E449" s="3" t="s">
        <v>826</v>
      </c>
    </row>
    <row r="450" spans="1:5">
      <c r="A450" s="3">
        <v>1800143</v>
      </c>
      <c r="B450" s="3" t="s">
        <v>1030</v>
      </c>
      <c r="C450" s="3" t="s">
        <v>828</v>
      </c>
      <c r="D450" s="3" t="s">
        <v>829</v>
      </c>
      <c r="E450" s="3" t="s">
        <v>826</v>
      </c>
    </row>
    <row r="451" spans="1:5">
      <c r="A451" s="3">
        <v>1800150</v>
      </c>
      <c r="B451" s="3" t="s">
        <v>1031</v>
      </c>
      <c r="C451" s="3" t="s">
        <v>209</v>
      </c>
      <c r="D451" s="3" t="s">
        <v>825</v>
      </c>
      <c r="E451" s="3" t="s">
        <v>826</v>
      </c>
    </row>
    <row r="452" spans="1:5">
      <c r="A452" s="3">
        <v>1800150</v>
      </c>
      <c r="B452" s="3" t="s">
        <v>1031</v>
      </c>
      <c r="C452" s="3" t="s">
        <v>334</v>
      </c>
      <c r="D452" s="3" t="s">
        <v>827</v>
      </c>
      <c r="E452" s="3" t="s">
        <v>826</v>
      </c>
    </row>
    <row r="453" spans="1:5">
      <c r="A453" s="3">
        <v>1800150</v>
      </c>
      <c r="B453" s="3" t="s">
        <v>1031</v>
      </c>
      <c r="C453" s="3" t="s">
        <v>828</v>
      </c>
      <c r="D453" s="3" t="s">
        <v>829</v>
      </c>
      <c r="E453" s="3" t="s">
        <v>826</v>
      </c>
    </row>
    <row r="454" spans="1:5">
      <c r="A454" s="3">
        <v>1800168</v>
      </c>
      <c r="B454" s="3" t="s">
        <v>1032</v>
      </c>
      <c r="C454" s="3" t="s">
        <v>209</v>
      </c>
      <c r="D454" s="3" t="s">
        <v>825</v>
      </c>
      <c r="E454" s="3" t="s">
        <v>826</v>
      </c>
    </row>
    <row r="455" spans="1:5">
      <c r="A455" s="3">
        <v>1800168</v>
      </c>
      <c r="B455" s="3" t="s">
        <v>1032</v>
      </c>
      <c r="C455" s="3" t="s">
        <v>334</v>
      </c>
      <c r="D455" s="3" t="s">
        <v>827</v>
      </c>
      <c r="E455" s="3" t="s">
        <v>826</v>
      </c>
    </row>
    <row r="456" spans="1:5">
      <c r="A456" s="3">
        <v>1800168</v>
      </c>
      <c r="B456" s="3" t="s">
        <v>1032</v>
      </c>
      <c r="C456" s="3" t="s">
        <v>828</v>
      </c>
      <c r="D456" s="3" t="s">
        <v>829</v>
      </c>
      <c r="E456" s="3" t="s">
        <v>826</v>
      </c>
    </row>
    <row r="457" spans="1:5">
      <c r="A457" s="3">
        <v>1800176</v>
      </c>
      <c r="B457" s="3" t="s">
        <v>1033</v>
      </c>
      <c r="C457" s="3" t="s">
        <v>209</v>
      </c>
      <c r="D457" s="3" t="s">
        <v>825</v>
      </c>
      <c r="E457" s="3" t="s">
        <v>826</v>
      </c>
    </row>
    <row r="458" spans="1:5">
      <c r="A458" s="3">
        <v>1800176</v>
      </c>
      <c r="B458" s="3" t="s">
        <v>1033</v>
      </c>
      <c r="C458" s="3" t="s">
        <v>334</v>
      </c>
      <c r="D458" s="3" t="s">
        <v>827</v>
      </c>
      <c r="E458" s="3" t="s">
        <v>826</v>
      </c>
    </row>
    <row r="459" spans="1:5">
      <c r="A459" s="3">
        <v>1800176</v>
      </c>
      <c r="B459" s="3" t="s">
        <v>1033</v>
      </c>
      <c r="C459" s="3" t="s">
        <v>828</v>
      </c>
      <c r="D459" s="3" t="s">
        <v>829</v>
      </c>
      <c r="E459" s="3" t="s">
        <v>826</v>
      </c>
    </row>
    <row r="460" spans="1:5">
      <c r="A460" s="3">
        <v>1800184</v>
      </c>
      <c r="B460" s="3" t="s">
        <v>1034</v>
      </c>
      <c r="C460" s="3" t="s">
        <v>209</v>
      </c>
      <c r="D460" s="3" t="s">
        <v>825</v>
      </c>
      <c r="E460" s="3" t="s">
        <v>826</v>
      </c>
    </row>
    <row r="461" spans="1:5">
      <c r="A461" s="3">
        <v>1800184</v>
      </c>
      <c r="B461" s="3" t="s">
        <v>1034</v>
      </c>
      <c r="C461" s="3" t="s">
        <v>334</v>
      </c>
      <c r="D461" s="3" t="s">
        <v>827</v>
      </c>
      <c r="E461" s="3" t="s">
        <v>826</v>
      </c>
    </row>
    <row r="462" spans="1:5">
      <c r="A462" s="3">
        <v>1800184</v>
      </c>
      <c r="B462" s="3" t="s">
        <v>1034</v>
      </c>
      <c r="C462" s="3" t="s">
        <v>828</v>
      </c>
      <c r="D462" s="3" t="s">
        <v>829</v>
      </c>
      <c r="E462" s="3" t="s">
        <v>826</v>
      </c>
    </row>
    <row r="463" spans="1:5">
      <c r="A463" s="3">
        <v>1800192</v>
      </c>
      <c r="B463" s="3" t="s">
        <v>1035</v>
      </c>
      <c r="C463" s="3" t="s">
        <v>209</v>
      </c>
      <c r="D463" s="3" t="s">
        <v>825</v>
      </c>
      <c r="E463" s="3" t="s">
        <v>826</v>
      </c>
    </row>
    <row r="464" spans="1:5">
      <c r="A464" s="3">
        <v>1800192</v>
      </c>
      <c r="B464" s="3" t="s">
        <v>1035</v>
      </c>
      <c r="C464" s="3" t="s">
        <v>334</v>
      </c>
      <c r="D464" s="3" t="s">
        <v>827</v>
      </c>
      <c r="E464" s="3" t="s">
        <v>826</v>
      </c>
    </row>
    <row r="465" spans="1:5">
      <c r="A465" s="3">
        <v>1800192</v>
      </c>
      <c r="B465" s="3" t="s">
        <v>1035</v>
      </c>
      <c r="C465" s="3" t="s">
        <v>828</v>
      </c>
      <c r="D465" s="3" t="s">
        <v>829</v>
      </c>
      <c r="E465" s="3" t="s">
        <v>826</v>
      </c>
    </row>
    <row r="466" spans="1:5">
      <c r="A466" s="3">
        <v>1800200</v>
      </c>
      <c r="B466" s="3" t="s">
        <v>1036</v>
      </c>
      <c r="C466" s="3" t="s">
        <v>209</v>
      </c>
      <c r="D466" s="3" t="s">
        <v>825</v>
      </c>
      <c r="E466" s="3" t="s">
        <v>826</v>
      </c>
    </row>
    <row r="467" spans="1:5">
      <c r="A467" s="3">
        <v>1800200</v>
      </c>
      <c r="B467" s="3" t="s">
        <v>1036</v>
      </c>
      <c r="C467" s="3" t="s">
        <v>334</v>
      </c>
      <c r="D467" s="3" t="s">
        <v>827</v>
      </c>
      <c r="E467" s="3" t="s">
        <v>826</v>
      </c>
    </row>
    <row r="468" spans="1:5">
      <c r="A468" s="3">
        <v>1800200</v>
      </c>
      <c r="B468" s="3" t="s">
        <v>1036</v>
      </c>
      <c r="C468" s="3" t="s">
        <v>828</v>
      </c>
      <c r="D468" s="3" t="s">
        <v>829</v>
      </c>
      <c r="E468" s="3" t="s">
        <v>826</v>
      </c>
    </row>
    <row r="469" spans="1:5">
      <c r="A469" s="3">
        <v>1800218</v>
      </c>
      <c r="B469" s="3" t="s">
        <v>1037</v>
      </c>
      <c r="C469" s="3" t="s">
        <v>209</v>
      </c>
      <c r="D469" s="3" t="s">
        <v>825</v>
      </c>
      <c r="E469" s="3" t="s">
        <v>826</v>
      </c>
    </row>
    <row r="470" spans="1:5">
      <c r="A470" s="3">
        <v>1800218</v>
      </c>
      <c r="B470" s="3" t="s">
        <v>1037</v>
      </c>
      <c r="C470" s="3" t="s">
        <v>334</v>
      </c>
      <c r="D470" s="3" t="s">
        <v>827</v>
      </c>
      <c r="E470" s="3" t="s">
        <v>826</v>
      </c>
    </row>
    <row r="471" spans="1:5">
      <c r="A471" s="3">
        <v>1800218</v>
      </c>
      <c r="B471" s="3" t="s">
        <v>1037</v>
      </c>
      <c r="C471" s="3" t="s">
        <v>828</v>
      </c>
      <c r="D471" s="3" t="s">
        <v>829</v>
      </c>
      <c r="E471" s="3" t="s">
        <v>826</v>
      </c>
    </row>
    <row r="472" spans="1:5">
      <c r="A472" s="3">
        <v>1800226</v>
      </c>
      <c r="B472" s="3" t="s">
        <v>1038</v>
      </c>
      <c r="C472" s="3" t="s">
        <v>209</v>
      </c>
      <c r="D472" s="3" t="s">
        <v>825</v>
      </c>
      <c r="E472" s="3" t="s">
        <v>826</v>
      </c>
    </row>
    <row r="473" spans="1:5">
      <c r="A473" s="3">
        <v>1800226</v>
      </c>
      <c r="B473" s="3" t="s">
        <v>1038</v>
      </c>
      <c r="C473" s="3" t="s">
        <v>334</v>
      </c>
      <c r="D473" s="3" t="s">
        <v>827</v>
      </c>
      <c r="E473" s="3" t="s">
        <v>826</v>
      </c>
    </row>
    <row r="474" spans="1:5">
      <c r="A474" s="3">
        <v>1800226</v>
      </c>
      <c r="B474" s="3" t="s">
        <v>1038</v>
      </c>
      <c r="C474" s="3" t="s">
        <v>828</v>
      </c>
      <c r="D474" s="3" t="s">
        <v>829</v>
      </c>
      <c r="E474" s="3" t="s">
        <v>826</v>
      </c>
    </row>
    <row r="475" spans="1:5">
      <c r="A475" s="3">
        <v>1900018</v>
      </c>
      <c r="B475" s="3" t="s">
        <v>1039</v>
      </c>
      <c r="C475" s="3" t="s">
        <v>209</v>
      </c>
      <c r="D475" s="3" t="s">
        <v>825</v>
      </c>
      <c r="E475" s="3" t="s">
        <v>826</v>
      </c>
    </row>
    <row r="476" spans="1:5">
      <c r="A476" s="3">
        <v>1900018</v>
      </c>
      <c r="B476" s="3" t="s">
        <v>1039</v>
      </c>
      <c r="C476" s="3" t="s">
        <v>334</v>
      </c>
      <c r="D476" s="3" t="s">
        <v>827</v>
      </c>
      <c r="E476" s="3" t="s">
        <v>826</v>
      </c>
    </row>
    <row r="477" spans="1:5">
      <c r="A477" s="3">
        <v>1900018</v>
      </c>
      <c r="B477" s="3" t="s">
        <v>1039</v>
      </c>
      <c r="C477" s="3" t="s">
        <v>311</v>
      </c>
      <c r="D477" s="3" t="s">
        <v>831</v>
      </c>
      <c r="E477" s="3" t="s">
        <v>826</v>
      </c>
    </row>
    <row r="478" spans="1:5">
      <c r="A478" s="3">
        <v>1900018</v>
      </c>
      <c r="B478" s="3" t="s">
        <v>1039</v>
      </c>
      <c r="C478" s="3" t="s">
        <v>490</v>
      </c>
      <c r="D478" s="3" t="s">
        <v>919</v>
      </c>
      <c r="E478" s="3" t="s">
        <v>826</v>
      </c>
    </row>
    <row r="479" spans="1:5">
      <c r="A479" s="3">
        <v>1900018</v>
      </c>
      <c r="B479" s="3" t="s">
        <v>1039</v>
      </c>
      <c r="C479" s="3" t="s">
        <v>828</v>
      </c>
      <c r="D479" s="3" t="s">
        <v>829</v>
      </c>
      <c r="E479" s="3" t="s">
        <v>826</v>
      </c>
    </row>
    <row r="480" spans="1:5">
      <c r="A480" s="3">
        <v>1900026</v>
      </c>
      <c r="B480" s="3" t="s">
        <v>1040</v>
      </c>
      <c r="C480" s="3" t="s">
        <v>209</v>
      </c>
      <c r="D480" s="3" t="s">
        <v>825</v>
      </c>
      <c r="E480" s="3" t="s">
        <v>826</v>
      </c>
    </row>
    <row r="481" spans="1:5">
      <c r="A481" s="3">
        <v>1900026</v>
      </c>
      <c r="B481" s="3" t="s">
        <v>1040</v>
      </c>
      <c r="C481" s="3" t="s">
        <v>334</v>
      </c>
      <c r="D481" s="3" t="s">
        <v>827</v>
      </c>
      <c r="E481" s="3" t="s">
        <v>826</v>
      </c>
    </row>
    <row r="482" spans="1:5">
      <c r="A482" s="3">
        <v>1900026</v>
      </c>
      <c r="B482" s="3" t="s">
        <v>1040</v>
      </c>
      <c r="C482" s="3" t="s">
        <v>311</v>
      </c>
      <c r="D482" s="3" t="s">
        <v>831</v>
      </c>
      <c r="E482" s="3" t="s">
        <v>826</v>
      </c>
    </row>
    <row r="483" spans="1:5">
      <c r="A483" s="3">
        <v>1900026</v>
      </c>
      <c r="B483" s="3" t="s">
        <v>1040</v>
      </c>
      <c r="C483" s="3" t="s">
        <v>828</v>
      </c>
      <c r="D483" s="3" t="s">
        <v>829</v>
      </c>
      <c r="E483" s="3" t="s">
        <v>826</v>
      </c>
    </row>
    <row r="484" spans="1:5">
      <c r="A484" s="3">
        <v>1900034</v>
      </c>
      <c r="B484" s="3" t="s">
        <v>1041</v>
      </c>
      <c r="C484" s="3" t="s">
        <v>209</v>
      </c>
      <c r="D484" s="3" t="s">
        <v>825</v>
      </c>
      <c r="E484" s="3" t="s">
        <v>826</v>
      </c>
    </row>
    <row r="485" spans="1:5">
      <c r="A485" s="3">
        <v>1900034</v>
      </c>
      <c r="B485" s="3" t="s">
        <v>1041</v>
      </c>
      <c r="C485" s="3" t="s">
        <v>334</v>
      </c>
      <c r="D485" s="3" t="s">
        <v>827</v>
      </c>
      <c r="E485" s="3" t="s">
        <v>826</v>
      </c>
    </row>
    <row r="486" spans="1:5">
      <c r="A486" s="3">
        <v>1900034</v>
      </c>
      <c r="B486" s="3" t="s">
        <v>1041</v>
      </c>
      <c r="C486" s="3" t="s">
        <v>828</v>
      </c>
      <c r="D486" s="3" t="s">
        <v>829</v>
      </c>
      <c r="E486" s="3" t="s">
        <v>826</v>
      </c>
    </row>
    <row r="487" spans="1:5">
      <c r="A487" s="3">
        <v>1900035</v>
      </c>
      <c r="B487" s="3" t="s">
        <v>1042</v>
      </c>
      <c r="C487" s="3" t="s">
        <v>209</v>
      </c>
      <c r="D487" s="3" t="s">
        <v>825</v>
      </c>
      <c r="E487" s="3" t="s">
        <v>925</v>
      </c>
    </row>
    <row r="488" spans="1:5">
      <c r="A488" s="3">
        <v>1900035</v>
      </c>
      <c r="B488" s="3" t="s">
        <v>1042</v>
      </c>
      <c r="C488" s="3" t="s">
        <v>334</v>
      </c>
      <c r="D488" s="3" t="s">
        <v>827</v>
      </c>
      <c r="E488" s="3" t="s">
        <v>925</v>
      </c>
    </row>
    <row r="489" spans="1:5">
      <c r="A489" s="3">
        <v>1900042</v>
      </c>
      <c r="B489" s="3" t="s">
        <v>1043</v>
      </c>
      <c r="C489" s="3" t="s">
        <v>209</v>
      </c>
      <c r="D489" s="3" t="s">
        <v>825</v>
      </c>
      <c r="E489" s="3" t="s">
        <v>826</v>
      </c>
    </row>
    <row r="490" spans="1:5">
      <c r="A490" s="3">
        <v>1900042</v>
      </c>
      <c r="B490" s="3" t="s">
        <v>1043</v>
      </c>
      <c r="C490" s="3" t="s">
        <v>334</v>
      </c>
      <c r="D490" s="3" t="s">
        <v>827</v>
      </c>
      <c r="E490" s="3" t="s">
        <v>826</v>
      </c>
    </row>
    <row r="491" spans="1:5">
      <c r="A491" s="3">
        <v>1900042</v>
      </c>
      <c r="B491" s="3" t="s">
        <v>1043</v>
      </c>
      <c r="C491" s="3" t="s">
        <v>828</v>
      </c>
      <c r="D491" s="3" t="s">
        <v>829</v>
      </c>
      <c r="E491" s="3" t="s">
        <v>826</v>
      </c>
    </row>
    <row r="492" spans="1:5">
      <c r="A492" s="3">
        <v>2000016</v>
      </c>
      <c r="B492" s="3" t="s">
        <v>1044</v>
      </c>
      <c r="C492" s="3" t="s">
        <v>209</v>
      </c>
      <c r="D492" s="3" t="s">
        <v>825</v>
      </c>
      <c r="E492" s="3" t="s">
        <v>826</v>
      </c>
    </row>
    <row r="493" spans="1:5">
      <c r="A493" s="3">
        <v>2000016</v>
      </c>
      <c r="B493" s="3" t="s">
        <v>1044</v>
      </c>
      <c r="C493" s="3" t="s">
        <v>334</v>
      </c>
      <c r="D493" s="3" t="s">
        <v>827</v>
      </c>
      <c r="E493" s="3" t="s">
        <v>826</v>
      </c>
    </row>
    <row r="494" spans="1:5">
      <c r="A494" s="3">
        <v>2000016</v>
      </c>
      <c r="B494" s="3" t="s">
        <v>1044</v>
      </c>
      <c r="C494" s="3" t="s">
        <v>490</v>
      </c>
      <c r="D494" s="3" t="s">
        <v>919</v>
      </c>
      <c r="E494" s="3" t="s">
        <v>826</v>
      </c>
    </row>
    <row r="495" spans="1:5">
      <c r="A495" s="3">
        <v>2000016</v>
      </c>
      <c r="B495" s="3" t="s">
        <v>1044</v>
      </c>
      <c r="C495" s="3" t="s">
        <v>828</v>
      </c>
      <c r="D495" s="3" t="s">
        <v>829</v>
      </c>
      <c r="E495" s="3" t="s">
        <v>826</v>
      </c>
    </row>
    <row r="496" spans="1:5">
      <c r="A496" s="3">
        <v>2000017</v>
      </c>
      <c r="B496" s="3" t="s">
        <v>1045</v>
      </c>
      <c r="C496" s="3" t="s">
        <v>209</v>
      </c>
      <c r="D496" s="3" t="s">
        <v>825</v>
      </c>
      <c r="E496" s="3" t="s">
        <v>925</v>
      </c>
    </row>
    <row r="497" spans="1:5">
      <c r="A497" s="3">
        <v>2000017</v>
      </c>
      <c r="B497" s="3" t="s">
        <v>1045</v>
      </c>
      <c r="C497" s="3" t="s">
        <v>334</v>
      </c>
      <c r="D497" s="3" t="s">
        <v>827</v>
      </c>
      <c r="E497" s="3" t="s">
        <v>925</v>
      </c>
    </row>
    <row r="498" spans="1:5">
      <c r="A498" s="3">
        <v>2200012</v>
      </c>
      <c r="B498" s="3" t="s">
        <v>1046</v>
      </c>
      <c r="C498" s="3" t="s">
        <v>209</v>
      </c>
      <c r="D498" s="3" t="s">
        <v>825</v>
      </c>
      <c r="E498" s="3" t="s">
        <v>826</v>
      </c>
    </row>
    <row r="499" spans="1:5">
      <c r="A499" s="3">
        <v>2200012</v>
      </c>
      <c r="B499" s="3" t="s">
        <v>1046</v>
      </c>
      <c r="C499" s="3" t="s">
        <v>334</v>
      </c>
      <c r="D499" s="3" t="s">
        <v>827</v>
      </c>
      <c r="E499" s="3" t="s">
        <v>826</v>
      </c>
    </row>
    <row r="500" spans="1:5">
      <c r="A500" s="3">
        <v>2200012</v>
      </c>
      <c r="B500" s="3" t="s">
        <v>1046</v>
      </c>
      <c r="C500" s="3" t="s">
        <v>828</v>
      </c>
      <c r="D500" s="3" t="s">
        <v>829</v>
      </c>
      <c r="E500" s="3" t="s">
        <v>826</v>
      </c>
    </row>
    <row r="501" spans="1:5">
      <c r="A501" s="3">
        <v>2200020</v>
      </c>
      <c r="B501" s="3" t="s">
        <v>1047</v>
      </c>
      <c r="C501" s="3" t="s">
        <v>209</v>
      </c>
      <c r="D501" s="3" t="s">
        <v>825</v>
      </c>
      <c r="E501" s="3" t="s">
        <v>826</v>
      </c>
    </row>
    <row r="502" spans="1:5">
      <c r="A502" s="3">
        <v>2200020</v>
      </c>
      <c r="B502" s="3" t="s">
        <v>1047</v>
      </c>
      <c r="C502" s="3" t="s">
        <v>334</v>
      </c>
      <c r="D502" s="3" t="s">
        <v>827</v>
      </c>
      <c r="E502" s="3" t="s">
        <v>826</v>
      </c>
    </row>
    <row r="503" spans="1:5">
      <c r="A503" s="3">
        <v>2200020</v>
      </c>
      <c r="B503" s="3" t="s">
        <v>1047</v>
      </c>
      <c r="C503" s="3" t="s">
        <v>828</v>
      </c>
      <c r="D503" s="3" t="s">
        <v>829</v>
      </c>
      <c r="E503" s="3" t="s">
        <v>826</v>
      </c>
    </row>
    <row r="504" spans="1:5">
      <c r="A504" s="3">
        <v>2200038</v>
      </c>
      <c r="B504" s="3" t="s">
        <v>1048</v>
      </c>
      <c r="C504" s="3" t="s">
        <v>209</v>
      </c>
      <c r="D504" s="3" t="s">
        <v>825</v>
      </c>
      <c r="E504" s="3" t="s">
        <v>826</v>
      </c>
    </row>
    <row r="505" spans="1:5">
      <c r="A505" s="3">
        <v>2200038</v>
      </c>
      <c r="B505" s="3" t="s">
        <v>1048</v>
      </c>
      <c r="C505" s="3" t="s">
        <v>334</v>
      </c>
      <c r="D505" s="3" t="s">
        <v>827</v>
      </c>
      <c r="E505" s="3" t="s">
        <v>826</v>
      </c>
    </row>
    <row r="506" spans="1:5">
      <c r="A506" s="3">
        <v>2200038</v>
      </c>
      <c r="B506" s="3" t="s">
        <v>1048</v>
      </c>
      <c r="C506" s="3" t="s">
        <v>828</v>
      </c>
      <c r="D506" s="3" t="s">
        <v>829</v>
      </c>
      <c r="E506" s="3" t="s">
        <v>826</v>
      </c>
    </row>
    <row r="507" spans="1:5">
      <c r="A507" s="3">
        <v>2200046</v>
      </c>
      <c r="B507" s="3" t="s">
        <v>1049</v>
      </c>
      <c r="C507" s="3" t="s">
        <v>209</v>
      </c>
      <c r="D507" s="3" t="s">
        <v>825</v>
      </c>
      <c r="E507" s="3" t="s">
        <v>826</v>
      </c>
    </row>
    <row r="508" spans="1:5">
      <c r="A508" s="3">
        <v>2200046</v>
      </c>
      <c r="B508" s="3" t="s">
        <v>1049</v>
      </c>
      <c r="C508" s="3" t="s">
        <v>334</v>
      </c>
      <c r="D508" s="3" t="s">
        <v>827</v>
      </c>
      <c r="E508" s="3" t="s">
        <v>826</v>
      </c>
    </row>
    <row r="509" spans="1:5">
      <c r="A509" s="3">
        <v>2200046</v>
      </c>
      <c r="B509" s="3" t="s">
        <v>1049</v>
      </c>
      <c r="C509" s="3" t="s">
        <v>1050</v>
      </c>
      <c r="D509" s="3" t="s">
        <v>1051</v>
      </c>
      <c r="E509" s="3" t="s">
        <v>826</v>
      </c>
    </row>
    <row r="510" spans="1:5">
      <c r="A510" s="3">
        <v>2200046</v>
      </c>
      <c r="B510" s="3" t="s">
        <v>1049</v>
      </c>
      <c r="C510" s="3" t="s">
        <v>828</v>
      </c>
      <c r="D510" s="3" t="s">
        <v>829</v>
      </c>
      <c r="E510" s="3" t="s">
        <v>826</v>
      </c>
    </row>
    <row r="511" spans="1:5">
      <c r="A511" s="3">
        <v>2200053</v>
      </c>
      <c r="B511" s="3" t="s">
        <v>1052</v>
      </c>
      <c r="C511" s="3" t="s">
        <v>209</v>
      </c>
      <c r="D511" s="3" t="s">
        <v>825</v>
      </c>
      <c r="E511" s="3" t="s">
        <v>826</v>
      </c>
    </row>
    <row r="512" spans="1:5">
      <c r="A512" s="3">
        <v>2200053</v>
      </c>
      <c r="B512" s="3" t="s">
        <v>1052</v>
      </c>
      <c r="C512" s="3" t="s">
        <v>334</v>
      </c>
      <c r="D512" s="3" t="s">
        <v>827</v>
      </c>
      <c r="E512" s="3" t="s">
        <v>826</v>
      </c>
    </row>
    <row r="513" spans="1:5">
      <c r="A513" s="3">
        <v>2200053</v>
      </c>
      <c r="B513" s="3" t="s">
        <v>1052</v>
      </c>
      <c r="C513" s="3" t="s">
        <v>828</v>
      </c>
      <c r="D513" s="3" t="s">
        <v>829</v>
      </c>
      <c r="E513" s="3" t="s">
        <v>826</v>
      </c>
    </row>
    <row r="514" spans="1:5">
      <c r="A514" s="3">
        <v>2200061</v>
      </c>
      <c r="B514" s="3" t="s">
        <v>1053</v>
      </c>
      <c r="C514" s="3" t="s">
        <v>209</v>
      </c>
      <c r="D514" s="3" t="s">
        <v>825</v>
      </c>
      <c r="E514" s="3" t="s">
        <v>826</v>
      </c>
    </row>
    <row r="515" spans="1:5">
      <c r="A515" s="3">
        <v>2200061</v>
      </c>
      <c r="B515" s="3" t="s">
        <v>1053</v>
      </c>
      <c r="C515" s="3" t="s">
        <v>334</v>
      </c>
      <c r="D515" s="3" t="s">
        <v>827</v>
      </c>
      <c r="E515" s="3" t="s">
        <v>826</v>
      </c>
    </row>
    <row r="516" spans="1:5">
      <c r="A516" s="3">
        <v>2200061</v>
      </c>
      <c r="B516" s="3" t="s">
        <v>1053</v>
      </c>
      <c r="C516" s="3" t="s">
        <v>828</v>
      </c>
      <c r="D516" s="3" t="s">
        <v>829</v>
      </c>
      <c r="E516" s="3" t="s">
        <v>826</v>
      </c>
    </row>
    <row r="517" spans="1:5">
      <c r="A517" s="3">
        <v>2200079</v>
      </c>
      <c r="B517" s="3" t="s">
        <v>1054</v>
      </c>
      <c r="C517" s="3" t="s">
        <v>209</v>
      </c>
      <c r="D517" s="3" t="s">
        <v>825</v>
      </c>
      <c r="E517" s="3" t="s">
        <v>826</v>
      </c>
    </row>
    <row r="518" spans="1:5">
      <c r="A518" s="3">
        <v>2200079</v>
      </c>
      <c r="B518" s="3" t="s">
        <v>1054</v>
      </c>
      <c r="C518" s="3" t="s">
        <v>334</v>
      </c>
      <c r="D518" s="3" t="s">
        <v>827</v>
      </c>
      <c r="E518" s="3" t="s">
        <v>826</v>
      </c>
    </row>
    <row r="519" spans="1:5">
      <c r="A519" s="3">
        <v>2200079</v>
      </c>
      <c r="B519" s="3" t="s">
        <v>1054</v>
      </c>
      <c r="C519" s="3" t="s">
        <v>311</v>
      </c>
      <c r="D519" s="3" t="s">
        <v>831</v>
      </c>
      <c r="E519" s="3" t="s">
        <v>826</v>
      </c>
    </row>
    <row r="520" spans="1:5">
      <c r="A520" s="3">
        <v>2200079</v>
      </c>
      <c r="B520" s="160" t="s">
        <v>1054</v>
      </c>
      <c r="C520" s="3" t="s">
        <v>828</v>
      </c>
      <c r="D520" s="3" t="s">
        <v>829</v>
      </c>
      <c r="E520" s="3" t="s">
        <v>826</v>
      </c>
    </row>
    <row r="521" spans="1:5">
      <c r="A521" s="3">
        <v>2200087</v>
      </c>
      <c r="B521" s="160" t="s">
        <v>1055</v>
      </c>
      <c r="C521" s="3" t="s">
        <v>209</v>
      </c>
      <c r="D521" s="3" t="s">
        <v>825</v>
      </c>
      <c r="E521" s="3" t="s">
        <v>826</v>
      </c>
    </row>
    <row r="522" spans="1:5">
      <c r="A522" s="3">
        <v>2200087</v>
      </c>
      <c r="B522" s="160" t="s">
        <v>1055</v>
      </c>
      <c r="C522" s="3" t="s">
        <v>334</v>
      </c>
      <c r="D522" s="3" t="s">
        <v>827</v>
      </c>
      <c r="E522" s="3" t="s">
        <v>826</v>
      </c>
    </row>
    <row r="523" spans="1:5">
      <c r="A523" s="3">
        <v>2200087</v>
      </c>
      <c r="B523" s="160" t="s">
        <v>1055</v>
      </c>
      <c r="C523" s="3" t="s">
        <v>828</v>
      </c>
      <c r="D523" s="3" t="s">
        <v>829</v>
      </c>
      <c r="E523" s="3" t="s">
        <v>826</v>
      </c>
    </row>
    <row r="524" spans="1:5">
      <c r="A524" s="3">
        <v>2200095</v>
      </c>
      <c r="B524" s="160" t="s">
        <v>1056</v>
      </c>
      <c r="C524" s="3" t="s">
        <v>209</v>
      </c>
      <c r="D524" s="3" t="s">
        <v>825</v>
      </c>
      <c r="E524" s="3" t="s">
        <v>826</v>
      </c>
    </row>
    <row r="525" spans="1:5">
      <c r="A525" s="3">
        <v>2200095</v>
      </c>
      <c r="B525" s="160" t="s">
        <v>1056</v>
      </c>
      <c r="C525" s="3" t="s">
        <v>334</v>
      </c>
      <c r="D525" s="3" t="s">
        <v>827</v>
      </c>
      <c r="E525" s="3" t="s">
        <v>826</v>
      </c>
    </row>
    <row r="526" spans="1:5">
      <c r="A526" s="3">
        <v>2200095</v>
      </c>
      <c r="B526" s="160" t="s">
        <v>1056</v>
      </c>
      <c r="C526" s="3" t="s">
        <v>311</v>
      </c>
      <c r="D526" s="3" t="s">
        <v>831</v>
      </c>
      <c r="E526" s="3" t="s">
        <v>826</v>
      </c>
    </row>
    <row r="527" spans="1:5">
      <c r="A527" s="3">
        <v>2200095</v>
      </c>
      <c r="B527" s="160" t="s">
        <v>1056</v>
      </c>
      <c r="C527" s="3" t="s">
        <v>828</v>
      </c>
      <c r="D527" s="3" t="s">
        <v>829</v>
      </c>
      <c r="E527" s="3" t="s">
        <v>826</v>
      </c>
    </row>
    <row r="528" spans="1:5">
      <c r="A528" s="3">
        <v>2200103</v>
      </c>
      <c r="B528" s="160" t="s">
        <v>1057</v>
      </c>
      <c r="C528" s="3" t="s">
        <v>209</v>
      </c>
      <c r="D528" s="3" t="s">
        <v>825</v>
      </c>
      <c r="E528" s="3" t="s">
        <v>826</v>
      </c>
    </row>
    <row r="529" spans="1:5">
      <c r="A529" s="3">
        <v>2200103</v>
      </c>
      <c r="B529" s="160" t="s">
        <v>1057</v>
      </c>
      <c r="C529" s="3" t="s">
        <v>334</v>
      </c>
      <c r="D529" s="3" t="s">
        <v>827</v>
      </c>
      <c r="E529" s="3" t="s">
        <v>826</v>
      </c>
    </row>
    <row r="530" spans="1:5">
      <c r="A530" s="3">
        <v>2200103</v>
      </c>
      <c r="B530" s="160" t="s">
        <v>1057</v>
      </c>
      <c r="C530" s="3" t="s">
        <v>311</v>
      </c>
      <c r="D530" s="3" t="s">
        <v>831</v>
      </c>
      <c r="E530" s="3" t="s">
        <v>826</v>
      </c>
    </row>
    <row r="531" spans="1:5">
      <c r="A531" s="3">
        <v>2200103</v>
      </c>
      <c r="B531" s="160" t="s">
        <v>1057</v>
      </c>
      <c r="C531" s="3" t="s">
        <v>828</v>
      </c>
      <c r="D531" s="3" t="s">
        <v>829</v>
      </c>
      <c r="E531" s="3" t="s">
        <v>826</v>
      </c>
    </row>
    <row r="532" spans="1:5">
      <c r="A532" s="3">
        <v>2200111</v>
      </c>
      <c r="B532" s="160" t="s">
        <v>1058</v>
      </c>
      <c r="C532" s="3" t="s">
        <v>209</v>
      </c>
      <c r="D532" s="3" t="s">
        <v>825</v>
      </c>
      <c r="E532" s="3" t="s">
        <v>826</v>
      </c>
    </row>
    <row r="533" spans="1:5">
      <c r="A533" s="3">
        <v>2200111</v>
      </c>
      <c r="B533" s="160" t="s">
        <v>1058</v>
      </c>
      <c r="C533" s="3" t="s">
        <v>334</v>
      </c>
      <c r="D533" s="3" t="s">
        <v>827</v>
      </c>
      <c r="E533" s="3" t="s">
        <v>826</v>
      </c>
    </row>
    <row r="534" spans="1:5">
      <c r="A534" s="3">
        <v>2200111</v>
      </c>
      <c r="B534" s="160" t="s">
        <v>1058</v>
      </c>
      <c r="C534" s="3" t="s">
        <v>828</v>
      </c>
      <c r="D534" s="3" t="s">
        <v>829</v>
      </c>
      <c r="E534" s="3" t="s">
        <v>826</v>
      </c>
    </row>
    <row r="535" spans="1:5">
      <c r="A535" s="3">
        <v>2200128</v>
      </c>
      <c r="B535" s="160" t="s">
        <v>1059</v>
      </c>
      <c r="C535" s="3" t="s">
        <v>209</v>
      </c>
      <c r="D535" s="3" t="s">
        <v>825</v>
      </c>
      <c r="E535" s="3" t="s">
        <v>925</v>
      </c>
    </row>
    <row r="536" spans="1:5">
      <c r="A536" s="3">
        <v>2200128</v>
      </c>
      <c r="B536" s="160" t="s">
        <v>1060</v>
      </c>
      <c r="C536" s="3" t="s">
        <v>334</v>
      </c>
      <c r="D536" s="3" t="s">
        <v>827</v>
      </c>
      <c r="E536" s="3" t="s">
        <v>925</v>
      </c>
    </row>
    <row r="537" spans="1:5">
      <c r="A537" s="3">
        <v>2200129</v>
      </c>
      <c r="B537" s="160" t="s">
        <v>1061</v>
      </c>
      <c r="C537" s="3" t="s">
        <v>209</v>
      </c>
      <c r="D537" s="3" t="s">
        <v>825</v>
      </c>
      <c r="E537" s="3" t="s">
        <v>925</v>
      </c>
    </row>
    <row r="538" spans="1:5">
      <c r="A538" s="3">
        <v>2200129</v>
      </c>
      <c r="B538" s="160" t="s">
        <v>1061</v>
      </c>
      <c r="C538" s="3" t="s">
        <v>334</v>
      </c>
      <c r="D538" s="3" t="s">
        <v>827</v>
      </c>
      <c r="E538" s="3" t="s">
        <v>925</v>
      </c>
    </row>
    <row r="539" spans="1:5">
      <c r="A539" s="3">
        <v>2200130</v>
      </c>
      <c r="B539" s="160" t="s">
        <v>1062</v>
      </c>
      <c r="C539" s="3" t="s">
        <v>209</v>
      </c>
      <c r="D539" s="3" t="s">
        <v>825</v>
      </c>
      <c r="E539" s="3" t="s">
        <v>925</v>
      </c>
    </row>
    <row r="540" spans="1:5" ht="25.5">
      <c r="A540" s="3">
        <v>2200131</v>
      </c>
      <c r="B540" s="161" t="s">
        <v>1063</v>
      </c>
      <c r="C540" s="3" t="s">
        <v>209</v>
      </c>
      <c r="D540" s="3" t="s">
        <v>825</v>
      </c>
      <c r="E540" s="3" t="s">
        <v>925</v>
      </c>
    </row>
    <row r="541" spans="1:5" ht="25.5">
      <c r="A541" s="3">
        <v>2200131</v>
      </c>
      <c r="B541" s="161" t="s">
        <v>1063</v>
      </c>
      <c r="C541" s="3" t="s">
        <v>334</v>
      </c>
      <c r="D541" s="3" t="s">
        <v>827</v>
      </c>
      <c r="E541" s="3" t="s">
        <v>925</v>
      </c>
    </row>
    <row r="542" spans="1:5">
      <c r="A542" s="3">
        <v>2400018</v>
      </c>
      <c r="B542" s="160" t="s">
        <v>1064</v>
      </c>
      <c r="C542" s="3" t="s">
        <v>209</v>
      </c>
      <c r="D542" s="3" t="s">
        <v>825</v>
      </c>
      <c r="E542" s="3" t="s">
        <v>1065</v>
      </c>
    </row>
    <row r="543" spans="1:5">
      <c r="A543" s="3">
        <v>2400018</v>
      </c>
      <c r="B543" s="160" t="s">
        <v>1064</v>
      </c>
      <c r="C543" s="3" t="s">
        <v>311</v>
      </c>
      <c r="D543" s="3" t="s">
        <v>831</v>
      </c>
      <c r="E543" s="3" t="s">
        <v>1066</v>
      </c>
    </row>
    <row r="544" spans="1:5">
      <c r="A544" s="3">
        <v>2400018</v>
      </c>
      <c r="B544" s="160" t="s">
        <v>1064</v>
      </c>
      <c r="C544" s="3" t="s">
        <v>828</v>
      </c>
      <c r="D544" s="3" t="s">
        <v>829</v>
      </c>
      <c r="E544" s="3" t="s">
        <v>1067</v>
      </c>
    </row>
    <row r="545" spans="1:5">
      <c r="A545" s="3">
        <v>2400026</v>
      </c>
      <c r="B545" s="160" t="s">
        <v>1068</v>
      </c>
      <c r="C545" s="3" t="s">
        <v>209</v>
      </c>
      <c r="D545" s="3" t="s">
        <v>825</v>
      </c>
      <c r="E545" s="3" t="s">
        <v>1065</v>
      </c>
    </row>
    <row r="546" spans="1:5">
      <c r="A546" s="3">
        <v>2400026</v>
      </c>
      <c r="B546" s="160" t="s">
        <v>1068</v>
      </c>
      <c r="C546" s="3" t="s">
        <v>311</v>
      </c>
      <c r="D546" s="3" t="s">
        <v>831</v>
      </c>
      <c r="E546" s="3" t="s">
        <v>1066</v>
      </c>
    </row>
    <row r="547" spans="1:5">
      <c r="A547" s="3">
        <v>2400026</v>
      </c>
      <c r="B547" s="160" t="s">
        <v>1068</v>
      </c>
      <c r="C547" s="3" t="s">
        <v>828</v>
      </c>
      <c r="D547" s="3" t="s">
        <v>829</v>
      </c>
      <c r="E547" s="3" t="s">
        <v>1067</v>
      </c>
    </row>
    <row r="548" spans="1:5">
      <c r="A548" s="3">
        <v>2400034</v>
      </c>
      <c r="B548" s="160" t="s">
        <v>1069</v>
      </c>
      <c r="C548" s="3" t="s">
        <v>209</v>
      </c>
      <c r="D548" s="3" t="s">
        <v>825</v>
      </c>
      <c r="E548" s="3" t="s">
        <v>1065</v>
      </c>
    </row>
    <row r="549" spans="1:5">
      <c r="A549" s="3">
        <v>2400034</v>
      </c>
      <c r="B549" s="160" t="s">
        <v>1069</v>
      </c>
      <c r="C549" s="3" t="s">
        <v>828</v>
      </c>
      <c r="D549" s="3" t="s">
        <v>829</v>
      </c>
      <c r="E549" s="3" t="s">
        <v>1067</v>
      </c>
    </row>
    <row r="550" spans="1:5">
      <c r="A550" s="3">
        <v>2400059</v>
      </c>
      <c r="B550" s="160" t="s">
        <v>1070</v>
      </c>
      <c r="C550" s="3" t="s">
        <v>209</v>
      </c>
      <c r="D550" s="3" t="s">
        <v>825</v>
      </c>
      <c r="E550" s="3" t="s">
        <v>1065</v>
      </c>
    </row>
    <row r="551" spans="1:5">
      <c r="A551" s="3">
        <v>2400059</v>
      </c>
      <c r="B551" s="160" t="s">
        <v>1070</v>
      </c>
      <c r="C551" s="3" t="s">
        <v>828</v>
      </c>
      <c r="D551" s="3" t="s">
        <v>829</v>
      </c>
      <c r="E551" s="3" t="s">
        <v>1067</v>
      </c>
    </row>
    <row r="552" spans="1:5">
      <c r="A552" s="3">
        <v>2400060</v>
      </c>
      <c r="B552" s="160" t="s">
        <v>1071</v>
      </c>
      <c r="C552" s="3" t="s">
        <v>209</v>
      </c>
      <c r="D552" s="3" t="s">
        <v>825</v>
      </c>
      <c r="E552" s="3" t="s">
        <v>925</v>
      </c>
    </row>
    <row r="553" spans="1:5">
      <c r="A553" s="3">
        <v>2400060</v>
      </c>
      <c r="B553" s="160" t="s">
        <v>1071</v>
      </c>
      <c r="C553" s="3" t="s">
        <v>334</v>
      </c>
      <c r="D553" s="3" t="s">
        <v>827</v>
      </c>
      <c r="E553" s="3" t="s">
        <v>925</v>
      </c>
    </row>
    <row r="554" spans="1:5">
      <c r="A554" s="3">
        <v>2400061</v>
      </c>
      <c r="B554" s="160" t="s">
        <v>1072</v>
      </c>
      <c r="C554" s="3" t="s">
        <v>209</v>
      </c>
      <c r="D554" s="3" t="s">
        <v>825</v>
      </c>
      <c r="E554" s="3" t="s">
        <v>925</v>
      </c>
    </row>
    <row r="555" spans="1:5">
      <c r="A555" s="3">
        <v>2400061</v>
      </c>
      <c r="B555" s="160" t="s">
        <v>1072</v>
      </c>
      <c r="C555" s="3" t="s">
        <v>334</v>
      </c>
      <c r="D555" s="3" t="s">
        <v>827</v>
      </c>
      <c r="E555" s="3" t="s">
        <v>925</v>
      </c>
    </row>
    <row r="556" spans="1:5">
      <c r="A556" s="3">
        <v>2400062</v>
      </c>
      <c r="B556" s="160" t="s">
        <v>1073</v>
      </c>
      <c r="C556" s="3" t="s">
        <v>209</v>
      </c>
      <c r="D556" s="3" t="s">
        <v>825</v>
      </c>
      <c r="E556" s="3" t="s">
        <v>925</v>
      </c>
    </row>
    <row r="557" spans="1:5">
      <c r="A557" s="3">
        <v>2400062</v>
      </c>
      <c r="B557" s="160" t="s">
        <v>1073</v>
      </c>
      <c r="C557" s="3" t="s">
        <v>334</v>
      </c>
      <c r="D557" s="3" t="s">
        <v>827</v>
      </c>
      <c r="E557" s="3" t="s">
        <v>925</v>
      </c>
    </row>
    <row r="558" spans="1:5">
      <c r="A558" s="3">
        <v>2400067</v>
      </c>
      <c r="B558" s="160" t="s">
        <v>1074</v>
      </c>
      <c r="C558" s="3" t="s">
        <v>209</v>
      </c>
      <c r="D558" s="3" t="s">
        <v>825</v>
      </c>
      <c r="E558" s="3" t="s">
        <v>1065</v>
      </c>
    </row>
    <row r="559" spans="1:5">
      <c r="A559" s="3">
        <v>2400067</v>
      </c>
      <c r="B559" s="160" t="s">
        <v>1074</v>
      </c>
      <c r="C559" s="3" t="s">
        <v>828</v>
      </c>
      <c r="D559" s="3" t="s">
        <v>829</v>
      </c>
      <c r="E559" s="3" t="s">
        <v>1067</v>
      </c>
    </row>
    <row r="560" spans="1:5" ht="25.5">
      <c r="A560" s="3">
        <v>2400075</v>
      </c>
      <c r="B560" s="161" t="s">
        <v>1075</v>
      </c>
      <c r="C560" s="3" t="s">
        <v>209</v>
      </c>
      <c r="D560" s="3" t="s">
        <v>825</v>
      </c>
      <c r="E560" s="3" t="s">
        <v>1065</v>
      </c>
    </row>
    <row r="561" spans="1:5" ht="25.5">
      <c r="A561" s="3">
        <v>2400075</v>
      </c>
      <c r="B561" s="161" t="s">
        <v>1076</v>
      </c>
      <c r="C561" s="3" t="s">
        <v>828</v>
      </c>
      <c r="D561" s="3" t="s">
        <v>829</v>
      </c>
      <c r="E561" s="3" t="s">
        <v>1067</v>
      </c>
    </row>
    <row r="562" spans="1:5" ht="25.5">
      <c r="A562" s="3">
        <v>2400075</v>
      </c>
      <c r="B562" s="161" t="s">
        <v>1076</v>
      </c>
      <c r="C562" s="3" t="s">
        <v>1077</v>
      </c>
      <c r="D562" s="3" t="s">
        <v>1078</v>
      </c>
      <c r="E562" s="3" t="s">
        <v>835</v>
      </c>
    </row>
    <row r="563" spans="1:5" ht="25.5">
      <c r="A563" s="3">
        <v>2400075</v>
      </c>
      <c r="B563" s="161" t="s">
        <v>1076</v>
      </c>
      <c r="C563" s="3" t="s">
        <v>1079</v>
      </c>
      <c r="D563" s="3" t="s">
        <v>1080</v>
      </c>
      <c r="E563" s="3" t="s">
        <v>835</v>
      </c>
    </row>
    <row r="564" spans="1:5">
      <c r="A564" s="3">
        <v>2400083</v>
      </c>
      <c r="B564" s="160" t="s">
        <v>1081</v>
      </c>
      <c r="C564" s="3" t="s">
        <v>209</v>
      </c>
      <c r="D564" s="3" t="s">
        <v>825</v>
      </c>
      <c r="E564" s="3" t="s">
        <v>1065</v>
      </c>
    </row>
    <row r="565" spans="1:5">
      <c r="A565" s="3">
        <v>2400083</v>
      </c>
      <c r="B565" s="160" t="s">
        <v>1081</v>
      </c>
      <c r="C565" s="3" t="s">
        <v>828</v>
      </c>
      <c r="D565" s="3" t="s">
        <v>829</v>
      </c>
      <c r="E565" s="3" t="s">
        <v>1067</v>
      </c>
    </row>
    <row r="566" spans="1:5">
      <c r="A566" s="3">
        <v>2400091</v>
      </c>
      <c r="B566" s="160" t="s">
        <v>1082</v>
      </c>
      <c r="C566" s="3" t="s">
        <v>209</v>
      </c>
      <c r="D566" s="3" t="s">
        <v>825</v>
      </c>
      <c r="E566" s="3" t="s">
        <v>1065</v>
      </c>
    </row>
    <row r="567" spans="1:5">
      <c r="A567" s="3">
        <v>2400091</v>
      </c>
      <c r="B567" s="160" t="s">
        <v>1082</v>
      </c>
      <c r="C567" s="3" t="s">
        <v>828</v>
      </c>
      <c r="D567" s="3" t="s">
        <v>829</v>
      </c>
      <c r="E567" s="3" t="s">
        <v>1067</v>
      </c>
    </row>
    <row r="568" spans="1:5">
      <c r="A568" s="3">
        <v>2400109</v>
      </c>
      <c r="B568" s="160" t="s">
        <v>1083</v>
      </c>
      <c r="C568" s="3" t="s">
        <v>209</v>
      </c>
      <c r="D568" s="3" t="s">
        <v>825</v>
      </c>
      <c r="E568" s="3" t="s">
        <v>1065</v>
      </c>
    </row>
    <row r="569" spans="1:5">
      <c r="A569" s="3">
        <v>2400109</v>
      </c>
      <c r="B569" s="160" t="s">
        <v>1083</v>
      </c>
      <c r="C569" s="3" t="s">
        <v>828</v>
      </c>
      <c r="D569" s="3" t="s">
        <v>829</v>
      </c>
      <c r="E569" s="3" t="s">
        <v>1067</v>
      </c>
    </row>
    <row r="570" spans="1:5">
      <c r="A570" s="3">
        <v>2400117</v>
      </c>
      <c r="B570" s="160" t="s">
        <v>888</v>
      </c>
      <c r="C570" s="3" t="s">
        <v>209</v>
      </c>
      <c r="D570" s="3" t="s">
        <v>825</v>
      </c>
      <c r="E570" s="3" t="s">
        <v>1065</v>
      </c>
    </row>
    <row r="571" spans="1:5">
      <c r="A571" s="3">
        <v>2400117</v>
      </c>
      <c r="B571" s="160" t="s">
        <v>888</v>
      </c>
      <c r="C571" s="3" t="s">
        <v>828</v>
      </c>
      <c r="D571" s="3" t="s">
        <v>829</v>
      </c>
      <c r="E571" s="3" t="s">
        <v>1067</v>
      </c>
    </row>
    <row r="572" spans="1:5">
      <c r="A572" s="3">
        <v>2400125</v>
      </c>
      <c r="B572" s="160" t="s">
        <v>1084</v>
      </c>
      <c r="C572" s="3" t="s">
        <v>209</v>
      </c>
      <c r="D572" s="3" t="s">
        <v>825</v>
      </c>
      <c r="E572" s="3" t="s">
        <v>1065</v>
      </c>
    </row>
    <row r="573" spans="1:5">
      <c r="A573" s="3">
        <v>2400125</v>
      </c>
      <c r="B573" s="3" t="s">
        <v>1084</v>
      </c>
      <c r="C573" s="3" t="s">
        <v>828</v>
      </c>
      <c r="D573" s="3" t="s">
        <v>829</v>
      </c>
      <c r="E573" s="3" t="s">
        <v>1067</v>
      </c>
    </row>
    <row r="574" spans="1:5">
      <c r="A574" s="3">
        <v>2400133</v>
      </c>
      <c r="B574" s="3" t="s">
        <v>1085</v>
      </c>
      <c r="C574" s="3" t="s">
        <v>209</v>
      </c>
      <c r="D574" s="3" t="s">
        <v>825</v>
      </c>
      <c r="E574" s="3" t="s">
        <v>1065</v>
      </c>
    </row>
    <row r="575" spans="1:5">
      <c r="A575" s="3">
        <v>2400133</v>
      </c>
      <c r="B575" s="3" t="s">
        <v>1085</v>
      </c>
      <c r="C575" s="3" t="s">
        <v>828</v>
      </c>
      <c r="D575" s="3" t="s">
        <v>829</v>
      </c>
      <c r="E575" s="3" t="s">
        <v>1067</v>
      </c>
    </row>
    <row r="576" spans="1:5">
      <c r="A576" s="3">
        <v>2400141</v>
      </c>
      <c r="B576" s="3" t="s">
        <v>1086</v>
      </c>
      <c r="C576" s="3" t="s">
        <v>209</v>
      </c>
      <c r="D576" s="3" t="s">
        <v>825</v>
      </c>
      <c r="E576" s="3" t="s">
        <v>1065</v>
      </c>
    </row>
    <row r="577" spans="1:5">
      <c r="A577" s="3">
        <v>2400141</v>
      </c>
      <c r="B577" s="3" t="s">
        <v>1086</v>
      </c>
      <c r="C577" s="3" t="s">
        <v>828</v>
      </c>
      <c r="D577" s="3" t="s">
        <v>829</v>
      </c>
      <c r="E577" s="3" t="s">
        <v>1067</v>
      </c>
    </row>
    <row r="578" spans="1:5">
      <c r="A578" s="3">
        <v>2400158</v>
      </c>
      <c r="B578" s="3" t="s">
        <v>1087</v>
      </c>
      <c r="C578" s="3" t="s">
        <v>209</v>
      </c>
      <c r="D578" s="3" t="s">
        <v>825</v>
      </c>
      <c r="E578" s="3" t="s">
        <v>1065</v>
      </c>
    </row>
    <row r="579" spans="1:5">
      <c r="A579" s="3">
        <v>2400158</v>
      </c>
      <c r="B579" s="3" t="s">
        <v>1087</v>
      </c>
      <c r="C579" s="3" t="s">
        <v>828</v>
      </c>
      <c r="D579" s="3" t="s">
        <v>829</v>
      </c>
      <c r="E579" s="3" t="s">
        <v>1067</v>
      </c>
    </row>
    <row r="580" spans="1:5">
      <c r="A580" s="3">
        <v>2400166</v>
      </c>
      <c r="B580" s="3" t="s">
        <v>1088</v>
      </c>
      <c r="C580" s="3" t="s">
        <v>209</v>
      </c>
      <c r="D580" s="3" t="s">
        <v>825</v>
      </c>
      <c r="E580" s="3" t="s">
        <v>1065</v>
      </c>
    </row>
    <row r="581" spans="1:5">
      <c r="A581" s="3">
        <v>2400166</v>
      </c>
      <c r="B581" s="3" t="s">
        <v>1088</v>
      </c>
      <c r="C581" s="3" t="s">
        <v>828</v>
      </c>
      <c r="D581" s="3" t="s">
        <v>829</v>
      </c>
      <c r="E581" s="3" t="s">
        <v>1067</v>
      </c>
    </row>
    <row r="582" spans="1:5">
      <c r="A582" s="3">
        <v>2400174</v>
      </c>
      <c r="B582" s="3" t="s">
        <v>1089</v>
      </c>
      <c r="C582" s="3" t="s">
        <v>209</v>
      </c>
      <c r="D582" s="3" t="s">
        <v>825</v>
      </c>
      <c r="E582" s="3" t="s">
        <v>1065</v>
      </c>
    </row>
    <row r="583" spans="1:5">
      <c r="A583" s="3">
        <v>2400174</v>
      </c>
      <c r="B583" s="3" t="s">
        <v>1089</v>
      </c>
      <c r="C583" s="3" t="s">
        <v>311</v>
      </c>
      <c r="D583" s="3" t="s">
        <v>831</v>
      </c>
      <c r="E583" s="3" t="s">
        <v>1066</v>
      </c>
    </row>
    <row r="584" spans="1:5">
      <c r="A584" s="3">
        <v>2400174</v>
      </c>
      <c r="B584" s="3" t="s">
        <v>1089</v>
      </c>
      <c r="C584" s="3" t="s">
        <v>828</v>
      </c>
      <c r="D584" s="3" t="s">
        <v>829</v>
      </c>
      <c r="E584" s="3" t="s">
        <v>1067</v>
      </c>
    </row>
    <row r="585" spans="1:5">
      <c r="A585" s="3">
        <v>2400182</v>
      </c>
      <c r="B585" s="3" t="s">
        <v>1090</v>
      </c>
      <c r="C585" s="3" t="s">
        <v>209</v>
      </c>
      <c r="D585" s="3" t="s">
        <v>825</v>
      </c>
      <c r="E585" s="3" t="s">
        <v>1065</v>
      </c>
    </row>
    <row r="586" spans="1:5">
      <c r="A586" s="3">
        <v>2400182</v>
      </c>
      <c r="B586" s="3" t="s">
        <v>1090</v>
      </c>
      <c r="C586" s="3" t="s">
        <v>828</v>
      </c>
      <c r="D586" s="3" t="s">
        <v>829</v>
      </c>
      <c r="E586" s="3" t="s">
        <v>1067</v>
      </c>
    </row>
    <row r="587" spans="1:5">
      <c r="A587" s="3">
        <v>2400190</v>
      </c>
      <c r="B587" s="3" t="s">
        <v>1091</v>
      </c>
      <c r="C587" s="3" t="s">
        <v>209</v>
      </c>
      <c r="D587" s="3" t="s">
        <v>825</v>
      </c>
      <c r="E587" s="3" t="s">
        <v>1065</v>
      </c>
    </row>
    <row r="588" spans="1:5">
      <c r="A588" s="3">
        <v>2400190</v>
      </c>
      <c r="B588" s="3" t="s">
        <v>1091</v>
      </c>
      <c r="C588" s="3" t="s">
        <v>828</v>
      </c>
      <c r="D588" s="3" t="s">
        <v>829</v>
      </c>
      <c r="E588" s="3" t="s">
        <v>1067</v>
      </c>
    </row>
    <row r="589" spans="1:5">
      <c r="A589" s="3">
        <v>2400208</v>
      </c>
      <c r="B589" s="3" t="s">
        <v>1092</v>
      </c>
      <c r="C589" s="3" t="s">
        <v>209</v>
      </c>
      <c r="D589" s="3" t="s">
        <v>825</v>
      </c>
      <c r="E589" s="3" t="s">
        <v>1093</v>
      </c>
    </row>
    <row r="590" spans="1:5">
      <c r="A590" s="3">
        <v>2400208</v>
      </c>
      <c r="B590" s="3" t="s">
        <v>1092</v>
      </c>
      <c r="C590" s="3" t="s">
        <v>828</v>
      </c>
      <c r="D590" s="3" t="s">
        <v>829</v>
      </c>
      <c r="E590" s="3" t="s">
        <v>1067</v>
      </c>
    </row>
    <row r="591" spans="1:5">
      <c r="A591" s="3">
        <v>2400216</v>
      </c>
      <c r="B591" s="3" t="s">
        <v>1094</v>
      </c>
      <c r="C591" s="3" t="s">
        <v>209</v>
      </c>
      <c r="D591" s="3" t="s">
        <v>825</v>
      </c>
      <c r="E591" s="3" t="s">
        <v>1065</v>
      </c>
    </row>
    <row r="592" spans="1:5">
      <c r="A592" s="3">
        <v>2400216</v>
      </c>
      <c r="B592" s="3" t="s">
        <v>1094</v>
      </c>
      <c r="C592" s="3" t="s">
        <v>828</v>
      </c>
      <c r="D592" s="3" t="s">
        <v>829</v>
      </c>
      <c r="E592" s="3" t="s">
        <v>1067</v>
      </c>
    </row>
    <row r="593" spans="1:5">
      <c r="A593" s="3">
        <v>2400224</v>
      </c>
      <c r="B593" s="3" t="s">
        <v>1095</v>
      </c>
      <c r="C593" s="3" t="s">
        <v>209</v>
      </c>
      <c r="D593" s="3" t="s">
        <v>825</v>
      </c>
      <c r="E593" s="3" t="s">
        <v>1093</v>
      </c>
    </row>
    <row r="594" spans="1:5">
      <c r="A594" s="3">
        <v>2400224</v>
      </c>
      <c r="B594" s="3" t="s">
        <v>1095</v>
      </c>
      <c r="C594" s="3" t="s">
        <v>828</v>
      </c>
      <c r="D594" s="3" t="s">
        <v>829</v>
      </c>
      <c r="E594" s="3" t="s">
        <v>1067</v>
      </c>
    </row>
    <row r="595" spans="1:5">
      <c r="A595" s="3">
        <v>2400232</v>
      </c>
      <c r="B595" s="3" t="s">
        <v>1096</v>
      </c>
      <c r="C595" s="3" t="s">
        <v>209</v>
      </c>
      <c r="D595" s="3" t="s">
        <v>825</v>
      </c>
      <c r="E595" s="3" t="s">
        <v>1065</v>
      </c>
    </row>
    <row r="596" spans="1:5">
      <c r="A596" s="3">
        <v>2400232</v>
      </c>
      <c r="B596" s="3" t="s">
        <v>1096</v>
      </c>
      <c r="C596" s="3" t="s">
        <v>828</v>
      </c>
      <c r="D596" s="3" t="s">
        <v>829</v>
      </c>
      <c r="E596" s="3" t="s">
        <v>1067</v>
      </c>
    </row>
    <row r="597" spans="1:5">
      <c r="A597" s="3">
        <v>2400240</v>
      </c>
      <c r="B597" s="3" t="s">
        <v>1097</v>
      </c>
      <c r="C597" s="3" t="s">
        <v>209</v>
      </c>
      <c r="D597" s="3" t="s">
        <v>825</v>
      </c>
      <c r="E597" s="3" t="s">
        <v>1093</v>
      </c>
    </row>
    <row r="598" spans="1:5">
      <c r="A598" s="3">
        <v>2400240</v>
      </c>
      <c r="B598" s="3" t="s">
        <v>1097</v>
      </c>
      <c r="C598" s="3" t="s">
        <v>828</v>
      </c>
      <c r="D598" s="3" t="s">
        <v>829</v>
      </c>
      <c r="E598" s="3" t="s">
        <v>1067</v>
      </c>
    </row>
    <row r="599" spans="1:5">
      <c r="A599" s="3">
        <v>2400257</v>
      </c>
      <c r="B599" s="3" t="s">
        <v>1098</v>
      </c>
      <c r="C599" s="3" t="s">
        <v>209</v>
      </c>
      <c r="D599" s="3" t="s">
        <v>825</v>
      </c>
      <c r="E599" s="3" t="s">
        <v>1065</v>
      </c>
    </row>
    <row r="600" spans="1:5">
      <c r="A600" s="3">
        <v>2400257</v>
      </c>
      <c r="B600" s="3" t="s">
        <v>1098</v>
      </c>
      <c r="C600" s="3" t="s">
        <v>828</v>
      </c>
      <c r="D600" s="3" t="s">
        <v>829</v>
      </c>
      <c r="E600" s="3" t="s">
        <v>1067</v>
      </c>
    </row>
    <row r="601" spans="1:5">
      <c r="A601" s="3">
        <v>2400265</v>
      </c>
      <c r="B601" s="160" t="s">
        <v>1099</v>
      </c>
      <c r="C601" s="3" t="s">
        <v>209</v>
      </c>
      <c r="D601" s="3" t="s">
        <v>825</v>
      </c>
      <c r="E601" s="3" t="s">
        <v>1065</v>
      </c>
    </row>
    <row r="602" spans="1:5">
      <c r="A602" s="3">
        <v>2400265</v>
      </c>
      <c r="B602" s="160" t="s">
        <v>1099</v>
      </c>
      <c r="C602" s="3" t="s">
        <v>828</v>
      </c>
      <c r="D602" s="3" t="s">
        <v>829</v>
      </c>
      <c r="E602" s="3" t="s">
        <v>1067</v>
      </c>
    </row>
    <row r="603" spans="1:5">
      <c r="A603" s="3">
        <v>2400273</v>
      </c>
      <c r="B603" s="160" t="s">
        <v>1100</v>
      </c>
      <c r="C603" s="3" t="s">
        <v>209</v>
      </c>
      <c r="D603" s="3" t="s">
        <v>825</v>
      </c>
      <c r="E603" s="3" t="s">
        <v>1065</v>
      </c>
    </row>
    <row r="604" spans="1:5">
      <c r="A604" s="3">
        <v>2400273</v>
      </c>
      <c r="B604" s="160" t="s">
        <v>1100</v>
      </c>
      <c r="C604" s="3" t="s">
        <v>828</v>
      </c>
      <c r="D604" s="3" t="s">
        <v>829</v>
      </c>
      <c r="E604" s="3" t="s">
        <v>1067</v>
      </c>
    </row>
    <row r="605" spans="1:5">
      <c r="A605" s="3">
        <v>2400281</v>
      </c>
      <c r="B605" s="160" t="s">
        <v>1101</v>
      </c>
      <c r="C605" s="3" t="s">
        <v>209</v>
      </c>
      <c r="D605" s="3" t="s">
        <v>825</v>
      </c>
      <c r="E605" s="3" t="s">
        <v>1065</v>
      </c>
    </row>
    <row r="606" spans="1:5">
      <c r="A606" s="3">
        <v>2400281</v>
      </c>
      <c r="B606" s="160" t="s">
        <v>1102</v>
      </c>
      <c r="C606" s="3" t="s">
        <v>828</v>
      </c>
      <c r="D606" s="3" t="s">
        <v>829</v>
      </c>
      <c r="E606" s="3" t="s">
        <v>1067</v>
      </c>
    </row>
    <row r="607" spans="1:5">
      <c r="A607" s="3">
        <v>2400299</v>
      </c>
      <c r="B607" s="160" t="s">
        <v>1103</v>
      </c>
      <c r="C607" s="3" t="s">
        <v>209</v>
      </c>
      <c r="D607" s="3" t="s">
        <v>825</v>
      </c>
      <c r="E607" s="3" t="s">
        <v>1065</v>
      </c>
    </row>
    <row r="608" spans="1:5">
      <c r="A608" s="3">
        <v>2400299</v>
      </c>
      <c r="B608" s="160" t="s">
        <v>1103</v>
      </c>
      <c r="C608" s="3" t="s">
        <v>828</v>
      </c>
      <c r="D608" s="3" t="s">
        <v>829</v>
      </c>
      <c r="E608" s="3" t="s">
        <v>1067</v>
      </c>
    </row>
    <row r="609" spans="1:5">
      <c r="A609" s="3">
        <v>2400307</v>
      </c>
      <c r="B609" s="160" t="s">
        <v>1104</v>
      </c>
      <c r="C609" s="3" t="s">
        <v>209</v>
      </c>
      <c r="D609" s="3" t="s">
        <v>825</v>
      </c>
      <c r="E609" s="3" t="s">
        <v>1065</v>
      </c>
    </row>
    <row r="610" spans="1:5">
      <c r="A610" s="3">
        <v>2400307</v>
      </c>
      <c r="B610" s="160" t="s">
        <v>1104</v>
      </c>
      <c r="C610" s="3" t="s">
        <v>828</v>
      </c>
      <c r="D610" s="3" t="s">
        <v>829</v>
      </c>
      <c r="E610" s="3" t="s">
        <v>1067</v>
      </c>
    </row>
    <row r="611" spans="1:5" ht="25.5">
      <c r="A611" s="3">
        <v>2400315</v>
      </c>
      <c r="B611" s="161" t="s">
        <v>1105</v>
      </c>
      <c r="C611" s="3" t="s">
        <v>209</v>
      </c>
      <c r="D611" s="3" t="s">
        <v>825</v>
      </c>
      <c r="E611" s="3" t="s">
        <v>1065</v>
      </c>
    </row>
    <row r="612" spans="1:5" ht="25.5">
      <c r="A612" s="3">
        <v>2400315</v>
      </c>
      <c r="B612" s="161" t="s">
        <v>1105</v>
      </c>
      <c r="C612" s="3" t="s">
        <v>828</v>
      </c>
      <c r="D612" s="3" t="s">
        <v>829</v>
      </c>
      <c r="E612" s="3" t="s">
        <v>1067</v>
      </c>
    </row>
    <row r="613" spans="1:5">
      <c r="A613" s="3">
        <v>2400323</v>
      </c>
      <c r="B613" s="160" t="s">
        <v>1106</v>
      </c>
      <c r="C613" s="3" t="s">
        <v>209</v>
      </c>
      <c r="D613" s="3" t="s">
        <v>825</v>
      </c>
      <c r="E613" s="3" t="s">
        <v>1065</v>
      </c>
    </row>
    <row r="614" spans="1:5">
      <c r="A614" s="3">
        <v>2400323</v>
      </c>
      <c r="B614" s="160" t="s">
        <v>1106</v>
      </c>
      <c r="C614" s="3" t="s">
        <v>828</v>
      </c>
      <c r="D614" s="3" t="s">
        <v>829</v>
      </c>
      <c r="E614" s="3" t="s">
        <v>1067</v>
      </c>
    </row>
    <row r="615" spans="1:5">
      <c r="A615" s="3">
        <v>2400331</v>
      </c>
      <c r="B615" s="160" t="s">
        <v>1107</v>
      </c>
      <c r="C615" s="3" t="s">
        <v>209</v>
      </c>
      <c r="D615" s="3" t="s">
        <v>825</v>
      </c>
      <c r="E615" s="3" t="s">
        <v>1065</v>
      </c>
    </row>
    <row r="616" spans="1:5">
      <c r="A616" s="3">
        <v>2400331</v>
      </c>
      <c r="B616" s="160" t="s">
        <v>1107</v>
      </c>
      <c r="C616" s="3" t="s">
        <v>828</v>
      </c>
      <c r="D616" s="3" t="s">
        <v>829</v>
      </c>
      <c r="E616" s="3" t="s">
        <v>1067</v>
      </c>
    </row>
    <row r="617" spans="1:5">
      <c r="A617" s="3">
        <v>2400349</v>
      </c>
      <c r="B617" s="160" t="s">
        <v>1108</v>
      </c>
      <c r="C617" s="3" t="s">
        <v>209</v>
      </c>
      <c r="D617" s="3" t="s">
        <v>825</v>
      </c>
      <c r="E617" s="3" t="s">
        <v>1093</v>
      </c>
    </row>
    <row r="618" spans="1:5">
      <c r="A618" s="3">
        <v>2400349</v>
      </c>
      <c r="B618" s="160" t="s">
        <v>1108</v>
      </c>
      <c r="C618" s="3" t="s">
        <v>828</v>
      </c>
      <c r="D618" s="3" t="s">
        <v>829</v>
      </c>
      <c r="E618" s="3" t="s">
        <v>1067</v>
      </c>
    </row>
    <row r="619" spans="1:5">
      <c r="A619" s="3">
        <v>2400356</v>
      </c>
      <c r="B619" s="160" t="s">
        <v>1109</v>
      </c>
      <c r="C619" s="3" t="s">
        <v>209</v>
      </c>
      <c r="D619" s="3" t="s">
        <v>825</v>
      </c>
      <c r="E619" s="3" t="s">
        <v>1065</v>
      </c>
    </row>
    <row r="620" spans="1:5">
      <c r="A620" s="3">
        <v>2400356</v>
      </c>
      <c r="B620" s="160" t="s">
        <v>1109</v>
      </c>
      <c r="C620" s="3" t="s">
        <v>828</v>
      </c>
      <c r="D620" s="3" t="s">
        <v>829</v>
      </c>
      <c r="E620" s="3" t="s">
        <v>1067</v>
      </c>
    </row>
    <row r="621" spans="1:5">
      <c r="A621" s="3">
        <v>2400364</v>
      </c>
      <c r="B621" s="160" t="s">
        <v>1110</v>
      </c>
      <c r="C621" s="3" t="s">
        <v>209</v>
      </c>
      <c r="D621" s="3" t="s">
        <v>825</v>
      </c>
      <c r="E621" s="3" t="s">
        <v>1093</v>
      </c>
    </row>
    <row r="622" spans="1:5">
      <c r="A622" s="3">
        <v>2400364</v>
      </c>
      <c r="B622" s="160" t="s">
        <v>1110</v>
      </c>
      <c r="C622" s="3" t="s">
        <v>828</v>
      </c>
      <c r="D622" s="3" t="s">
        <v>829</v>
      </c>
      <c r="E622" s="3" t="s">
        <v>1067</v>
      </c>
    </row>
    <row r="623" spans="1:5">
      <c r="A623" s="3">
        <v>2400372</v>
      </c>
      <c r="B623" s="160" t="s">
        <v>1111</v>
      </c>
      <c r="C623" s="3" t="s">
        <v>209</v>
      </c>
      <c r="D623" s="3" t="s">
        <v>825</v>
      </c>
      <c r="E623" s="3" t="s">
        <v>1065</v>
      </c>
    </row>
    <row r="624" spans="1:5">
      <c r="A624" s="3">
        <v>2400372</v>
      </c>
      <c r="B624" s="160" t="s">
        <v>1112</v>
      </c>
      <c r="C624" s="3" t="s">
        <v>828</v>
      </c>
      <c r="D624" s="3" t="s">
        <v>829</v>
      </c>
      <c r="E624" s="3" t="s">
        <v>1067</v>
      </c>
    </row>
    <row r="625" spans="1:5">
      <c r="A625" s="3">
        <v>2400380</v>
      </c>
      <c r="B625" s="160" t="s">
        <v>1113</v>
      </c>
      <c r="C625" s="3" t="s">
        <v>209</v>
      </c>
      <c r="D625" s="3" t="s">
        <v>825</v>
      </c>
      <c r="E625" s="3" t="s">
        <v>1065</v>
      </c>
    </row>
    <row r="626" spans="1:5">
      <c r="A626" s="3">
        <v>2400380</v>
      </c>
      <c r="B626" s="160" t="s">
        <v>1113</v>
      </c>
      <c r="C626" s="3" t="s">
        <v>828</v>
      </c>
      <c r="D626" s="3" t="s">
        <v>829</v>
      </c>
      <c r="E626" s="3" t="s">
        <v>1067</v>
      </c>
    </row>
    <row r="627" spans="1:5">
      <c r="A627" s="3">
        <v>2400398</v>
      </c>
      <c r="B627" s="160" t="s">
        <v>1114</v>
      </c>
      <c r="C627" s="3" t="s">
        <v>209</v>
      </c>
      <c r="D627" s="3" t="s">
        <v>825</v>
      </c>
      <c r="E627" s="3" t="s">
        <v>1065</v>
      </c>
    </row>
    <row r="628" spans="1:5">
      <c r="A628" s="3">
        <v>2400398</v>
      </c>
      <c r="B628" s="3" t="s">
        <v>1114</v>
      </c>
      <c r="C628" s="3" t="s">
        <v>828</v>
      </c>
      <c r="D628" s="3" t="s">
        <v>829</v>
      </c>
      <c r="E628" s="3" t="s">
        <v>1067</v>
      </c>
    </row>
    <row r="629" spans="1:5">
      <c r="A629" s="3">
        <v>2400414</v>
      </c>
      <c r="B629" s="3" t="s">
        <v>1115</v>
      </c>
      <c r="C629" s="3" t="s">
        <v>209</v>
      </c>
      <c r="D629" s="3" t="s">
        <v>825</v>
      </c>
      <c r="E629" s="3" t="s">
        <v>1065</v>
      </c>
    </row>
    <row r="630" spans="1:5">
      <c r="A630" s="3">
        <v>2400414</v>
      </c>
      <c r="B630" s="3" t="s">
        <v>1115</v>
      </c>
      <c r="C630" s="3" t="s">
        <v>828</v>
      </c>
      <c r="D630" s="3" t="s">
        <v>829</v>
      </c>
      <c r="E630" s="3" t="s">
        <v>1067</v>
      </c>
    </row>
    <row r="631" spans="1:5">
      <c r="A631" s="3">
        <v>2400422</v>
      </c>
      <c r="B631" s="3" t="s">
        <v>1116</v>
      </c>
      <c r="C631" s="3" t="s">
        <v>209</v>
      </c>
      <c r="D631" s="3" t="s">
        <v>825</v>
      </c>
      <c r="E631" s="3" t="s">
        <v>1065</v>
      </c>
    </row>
    <row r="632" spans="1:5">
      <c r="A632" s="3">
        <v>2400422</v>
      </c>
      <c r="B632" s="3" t="s">
        <v>1116</v>
      </c>
      <c r="C632" s="3" t="s">
        <v>828</v>
      </c>
      <c r="D632" s="3" t="s">
        <v>829</v>
      </c>
      <c r="E632" s="3" t="s">
        <v>1067</v>
      </c>
    </row>
    <row r="633" spans="1:5">
      <c r="A633" s="3">
        <v>2400430</v>
      </c>
      <c r="B633" s="3" t="s">
        <v>1117</v>
      </c>
      <c r="C633" s="3" t="s">
        <v>209</v>
      </c>
      <c r="D633" s="3" t="s">
        <v>825</v>
      </c>
      <c r="E633" s="3" t="s">
        <v>1065</v>
      </c>
    </row>
    <row r="634" spans="1:5">
      <c r="A634" s="3">
        <v>2400430</v>
      </c>
      <c r="B634" s="3" t="s">
        <v>1117</v>
      </c>
      <c r="C634" s="3" t="s">
        <v>828</v>
      </c>
      <c r="D634" s="3" t="s">
        <v>829</v>
      </c>
      <c r="E634" s="3" t="s">
        <v>1067</v>
      </c>
    </row>
    <row r="635" spans="1:5">
      <c r="A635" s="3">
        <v>2400448</v>
      </c>
      <c r="B635" s="3" t="s">
        <v>1118</v>
      </c>
      <c r="C635" s="3" t="s">
        <v>209</v>
      </c>
      <c r="D635" s="3" t="s">
        <v>825</v>
      </c>
      <c r="E635" s="3" t="s">
        <v>1093</v>
      </c>
    </row>
    <row r="636" spans="1:5">
      <c r="A636" s="3">
        <v>2400448</v>
      </c>
      <c r="B636" s="3" t="s">
        <v>1118</v>
      </c>
      <c r="C636" s="3" t="s">
        <v>828</v>
      </c>
      <c r="D636" s="3" t="s">
        <v>829</v>
      </c>
      <c r="E636" s="3" t="s">
        <v>1067</v>
      </c>
    </row>
    <row r="637" spans="1:5">
      <c r="A637" s="3">
        <v>2400455</v>
      </c>
      <c r="B637" s="3" t="s">
        <v>1119</v>
      </c>
      <c r="C637" s="3" t="s">
        <v>209</v>
      </c>
      <c r="D637" s="3" t="s">
        <v>825</v>
      </c>
      <c r="E637" s="3" t="s">
        <v>1065</v>
      </c>
    </row>
    <row r="638" spans="1:5">
      <c r="A638" s="3">
        <v>2400455</v>
      </c>
      <c r="B638" s="3" t="s">
        <v>1119</v>
      </c>
      <c r="C638" s="3" t="s">
        <v>828</v>
      </c>
      <c r="D638" s="3" t="s">
        <v>829</v>
      </c>
      <c r="E638" s="3" t="s">
        <v>1067</v>
      </c>
    </row>
    <row r="639" spans="1:5">
      <c r="A639" s="3">
        <v>2400463</v>
      </c>
      <c r="B639" s="3" t="s">
        <v>1120</v>
      </c>
      <c r="C639" s="3" t="s">
        <v>209</v>
      </c>
      <c r="D639" s="3" t="s">
        <v>825</v>
      </c>
      <c r="E639" s="3" t="s">
        <v>1065</v>
      </c>
    </row>
    <row r="640" spans="1:5">
      <c r="A640" s="3">
        <v>2400463</v>
      </c>
      <c r="B640" s="3" t="s">
        <v>1120</v>
      </c>
      <c r="C640" s="3" t="s">
        <v>828</v>
      </c>
      <c r="D640" s="3" t="s">
        <v>829</v>
      </c>
      <c r="E640" s="3" t="s">
        <v>1067</v>
      </c>
    </row>
    <row r="641" spans="1:5">
      <c r="A641" s="3">
        <v>2400471</v>
      </c>
      <c r="B641" s="3" t="s">
        <v>1121</v>
      </c>
      <c r="C641" s="3" t="s">
        <v>209</v>
      </c>
      <c r="D641" s="3" t="s">
        <v>825</v>
      </c>
      <c r="E641" s="3" t="s">
        <v>1065</v>
      </c>
    </row>
    <row r="642" spans="1:5">
      <c r="A642" s="3">
        <v>2400471</v>
      </c>
      <c r="B642" s="3" t="s">
        <v>1121</v>
      </c>
      <c r="C642" s="3" t="s">
        <v>311</v>
      </c>
      <c r="D642" s="3" t="s">
        <v>831</v>
      </c>
      <c r="E642" s="3" t="s">
        <v>1066</v>
      </c>
    </row>
    <row r="643" spans="1:5">
      <c r="A643" s="3">
        <v>2400471</v>
      </c>
      <c r="B643" s="3" t="s">
        <v>1121</v>
      </c>
      <c r="C643" s="3" t="s">
        <v>828</v>
      </c>
      <c r="D643" s="3" t="s">
        <v>829</v>
      </c>
      <c r="E643" s="3" t="s">
        <v>1067</v>
      </c>
    </row>
    <row r="644" spans="1:5">
      <c r="A644" s="3">
        <v>2400489</v>
      </c>
      <c r="B644" s="3" t="s">
        <v>1122</v>
      </c>
      <c r="C644" s="3" t="s">
        <v>209</v>
      </c>
      <c r="D644" s="3" t="s">
        <v>825</v>
      </c>
      <c r="E644" s="3" t="s">
        <v>1065</v>
      </c>
    </row>
    <row r="645" spans="1:5">
      <c r="A645" s="3">
        <v>2400489</v>
      </c>
      <c r="B645" s="3" t="s">
        <v>1122</v>
      </c>
      <c r="C645" s="3" t="s">
        <v>311</v>
      </c>
      <c r="D645" s="3" t="s">
        <v>831</v>
      </c>
      <c r="E645" s="3" t="s">
        <v>1066</v>
      </c>
    </row>
    <row r="646" spans="1:5">
      <c r="A646" s="3">
        <v>2400489</v>
      </c>
      <c r="B646" s="3" t="s">
        <v>1122</v>
      </c>
      <c r="C646" s="3" t="s">
        <v>828</v>
      </c>
      <c r="D646" s="3" t="s">
        <v>829</v>
      </c>
      <c r="E646" s="3" t="s">
        <v>1067</v>
      </c>
    </row>
    <row r="647" spans="1:5">
      <c r="A647" s="3">
        <v>2400497</v>
      </c>
      <c r="B647" s="3" t="s">
        <v>1123</v>
      </c>
      <c r="C647" s="3" t="s">
        <v>209</v>
      </c>
      <c r="D647" s="3" t="s">
        <v>825</v>
      </c>
      <c r="E647" s="3" t="s">
        <v>1065</v>
      </c>
    </row>
    <row r="648" spans="1:5">
      <c r="A648" s="3">
        <v>2400497</v>
      </c>
      <c r="B648" s="3" t="s">
        <v>1123</v>
      </c>
      <c r="C648" s="3" t="s">
        <v>311</v>
      </c>
      <c r="D648" s="3" t="s">
        <v>831</v>
      </c>
      <c r="E648" s="3" t="s">
        <v>1066</v>
      </c>
    </row>
    <row r="649" spans="1:5">
      <c r="A649" s="3">
        <v>2400497</v>
      </c>
      <c r="B649" s="3" t="s">
        <v>1123</v>
      </c>
      <c r="C649" s="3" t="s">
        <v>828</v>
      </c>
      <c r="D649" s="3" t="s">
        <v>829</v>
      </c>
      <c r="E649" s="3" t="s">
        <v>1067</v>
      </c>
    </row>
    <row r="650" spans="1:5">
      <c r="A650" s="3">
        <v>2400505</v>
      </c>
      <c r="B650" s="3" t="s">
        <v>1124</v>
      </c>
      <c r="C650" s="3" t="s">
        <v>209</v>
      </c>
      <c r="D650" s="3" t="s">
        <v>825</v>
      </c>
      <c r="E650" s="3" t="s">
        <v>1065</v>
      </c>
    </row>
    <row r="651" spans="1:5">
      <c r="A651" s="3">
        <v>2400505</v>
      </c>
      <c r="B651" s="3" t="s">
        <v>1124</v>
      </c>
      <c r="C651" s="3" t="s">
        <v>828</v>
      </c>
      <c r="D651" s="3" t="s">
        <v>829</v>
      </c>
      <c r="E651" s="3" t="s">
        <v>1067</v>
      </c>
    </row>
    <row r="652" spans="1:5">
      <c r="A652" s="3">
        <v>2400513</v>
      </c>
      <c r="B652" s="3" t="s">
        <v>1125</v>
      </c>
      <c r="C652" s="3" t="s">
        <v>209</v>
      </c>
      <c r="D652" s="3" t="s">
        <v>825</v>
      </c>
      <c r="E652" s="3" t="s">
        <v>1065</v>
      </c>
    </row>
    <row r="653" spans="1:5">
      <c r="A653" s="3">
        <v>2400513</v>
      </c>
      <c r="B653" s="3" t="s">
        <v>1125</v>
      </c>
      <c r="C653" s="3" t="s">
        <v>828</v>
      </c>
      <c r="D653" s="3" t="s">
        <v>829</v>
      </c>
      <c r="E653" s="3" t="s">
        <v>1067</v>
      </c>
    </row>
    <row r="654" spans="1:5">
      <c r="A654" s="3">
        <v>2400521</v>
      </c>
      <c r="B654" s="3" t="s">
        <v>1126</v>
      </c>
      <c r="C654" s="3" t="s">
        <v>209</v>
      </c>
      <c r="D654" s="3" t="s">
        <v>825</v>
      </c>
      <c r="E654" s="3" t="s">
        <v>1065</v>
      </c>
    </row>
    <row r="655" spans="1:5">
      <c r="A655" s="3">
        <v>2400521</v>
      </c>
      <c r="B655" s="3" t="s">
        <v>1126</v>
      </c>
      <c r="C655" s="3" t="s">
        <v>828</v>
      </c>
      <c r="D655" s="3" t="s">
        <v>829</v>
      </c>
      <c r="E655" s="3" t="s">
        <v>1067</v>
      </c>
    </row>
    <row r="656" spans="1:5">
      <c r="A656" s="3">
        <v>2400539</v>
      </c>
      <c r="B656" s="3" t="s">
        <v>1127</v>
      </c>
      <c r="C656" s="3" t="s">
        <v>209</v>
      </c>
      <c r="D656" s="3" t="s">
        <v>825</v>
      </c>
      <c r="E656" s="3" t="s">
        <v>1065</v>
      </c>
    </row>
    <row r="657" spans="1:5">
      <c r="A657" s="3">
        <v>2400539</v>
      </c>
      <c r="B657" s="3" t="s">
        <v>1127</v>
      </c>
      <c r="C657" s="3" t="s">
        <v>828</v>
      </c>
      <c r="D657" s="3" t="s">
        <v>829</v>
      </c>
      <c r="E657" s="3" t="s">
        <v>1067</v>
      </c>
    </row>
    <row r="658" spans="1:5">
      <c r="A658" s="3">
        <v>2400547</v>
      </c>
      <c r="B658" s="3" t="s">
        <v>1128</v>
      </c>
      <c r="C658" s="3" t="s">
        <v>209</v>
      </c>
      <c r="D658" s="3" t="s">
        <v>825</v>
      </c>
      <c r="E658" s="3" t="s">
        <v>1065</v>
      </c>
    </row>
    <row r="659" spans="1:5">
      <c r="A659" s="3">
        <v>2400547</v>
      </c>
      <c r="B659" s="3" t="s">
        <v>1128</v>
      </c>
      <c r="C659" s="3" t="s">
        <v>311</v>
      </c>
      <c r="D659" s="3" t="s">
        <v>831</v>
      </c>
      <c r="E659" s="3" t="s">
        <v>1066</v>
      </c>
    </row>
    <row r="660" spans="1:5">
      <c r="A660" s="3">
        <v>2400547</v>
      </c>
      <c r="B660" s="3" t="s">
        <v>1128</v>
      </c>
      <c r="C660" s="3" t="s">
        <v>828</v>
      </c>
      <c r="D660" s="3" t="s">
        <v>829</v>
      </c>
      <c r="E660" s="3" t="s">
        <v>1067</v>
      </c>
    </row>
    <row r="661" spans="1:5">
      <c r="A661" s="3">
        <v>2400554</v>
      </c>
      <c r="B661" s="3" t="s">
        <v>1129</v>
      </c>
      <c r="C661" s="3" t="s">
        <v>209</v>
      </c>
      <c r="D661" s="3" t="s">
        <v>825</v>
      </c>
      <c r="E661" s="3" t="s">
        <v>1065</v>
      </c>
    </row>
    <row r="662" spans="1:5">
      <c r="A662" s="3">
        <v>2400554</v>
      </c>
      <c r="B662" s="3" t="s">
        <v>1129</v>
      </c>
      <c r="C662" s="3" t="s">
        <v>311</v>
      </c>
      <c r="D662" s="3" t="s">
        <v>831</v>
      </c>
      <c r="E662" s="3" t="s">
        <v>1066</v>
      </c>
    </row>
    <row r="663" spans="1:5">
      <c r="A663" s="3">
        <v>2400554</v>
      </c>
      <c r="B663" s="3" t="s">
        <v>1129</v>
      </c>
      <c r="C663" s="3" t="s">
        <v>828</v>
      </c>
      <c r="D663" s="3" t="s">
        <v>829</v>
      </c>
      <c r="E663" s="3" t="s">
        <v>1067</v>
      </c>
    </row>
    <row r="664" spans="1:5">
      <c r="A664" s="3">
        <v>2400562</v>
      </c>
      <c r="B664" s="3" t="s">
        <v>1130</v>
      </c>
      <c r="C664" s="3" t="s">
        <v>209</v>
      </c>
      <c r="D664" s="3" t="s">
        <v>825</v>
      </c>
      <c r="E664" s="3" t="s">
        <v>1065</v>
      </c>
    </row>
    <row r="665" spans="1:5">
      <c r="A665" s="3">
        <v>2400562</v>
      </c>
      <c r="B665" s="3" t="s">
        <v>1130</v>
      </c>
      <c r="C665" s="3" t="s">
        <v>828</v>
      </c>
      <c r="D665" s="3" t="s">
        <v>829</v>
      </c>
      <c r="E665" s="3" t="s">
        <v>1067</v>
      </c>
    </row>
    <row r="666" spans="1:5">
      <c r="A666" s="3">
        <v>2400570</v>
      </c>
      <c r="B666" s="3" t="s">
        <v>1131</v>
      </c>
      <c r="C666" s="3" t="s">
        <v>209</v>
      </c>
      <c r="D666" s="3" t="s">
        <v>825</v>
      </c>
      <c r="E666" s="3" t="s">
        <v>1065</v>
      </c>
    </row>
    <row r="667" spans="1:5">
      <c r="A667" s="3">
        <v>2400570</v>
      </c>
      <c r="B667" s="3" t="s">
        <v>1131</v>
      </c>
      <c r="C667" s="3" t="s">
        <v>828</v>
      </c>
      <c r="D667" s="3" t="s">
        <v>829</v>
      </c>
      <c r="E667" s="3" t="s">
        <v>1067</v>
      </c>
    </row>
    <row r="668" spans="1:5">
      <c r="A668" s="3">
        <v>2400588</v>
      </c>
      <c r="B668" s="3" t="s">
        <v>1132</v>
      </c>
      <c r="C668" s="3" t="s">
        <v>209</v>
      </c>
      <c r="D668" s="3" t="s">
        <v>825</v>
      </c>
      <c r="E668" s="3" t="s">
        <v>1065</v>
      </c>
    </row>
    <row r="669" spans="1:5">
      <c r="A669" s="3">
        <v>2400588</v>
      </c>
      <c r="B669" s="3" t="s">
        <v>1132</v>
      </c>
      <c r="C669" s="3" t="s">
        <v>828</v>
      </c>
      <c r="D669" s="3" t="s">
        <v>829</v>
      </c>
      <c r="E669" s="3" t="s">
        <v>1067</v>
      </c>
    </row>
    <row r="670" spans="1:5">
      <c r="A670" s="3">
        <v>2400596</v>
      </c>
      <c r="B670" s="3" t="s">
        <v>1133</v>
      </c>
      <c r="C670" s="3" t="s">
        <v>209</v>
      </c>
      <c r="D670" s="3" t="s">
        <v>825</v>
      </c>
      <c r="E670" s="3" t="s">
        <v>1065</v>
      </c>
    </row>
    <row r="671" spans="1:5">
      <c r="A671" s="3">
        <v>2400596</v>
      </c>
      <c r="B671" s="3" t="s">
        <v>1133</v>
      </c>
      <c r="C671" s="3" t="s">
        <v>828</v>
      </c>
      <c r="D671" s="3" t="s">
        <v>829</v>
      </c>
      <c r="E671" s="3" t="s">
        <v>1067</v>
      </c>
    </row>
    <row r="672" spans="1:5">
      <c r="A672" s="3">
        <v>2400604</v>
      </c>
      <c r="B672" s="3" t="s">
        <v>1134</v>
      </c>
      <c r="C672" s="3" t="s">
        <v>209</v>
      </c>
      <c r="D672" s="3" t="s">
        <v>825</v>
      </c>
      <c r="E672" s="3" t="s">
        <v>1065</v>
      </c>
    </row>
    <row r="673" spans="1:5">
      <c r="A673" s="3">
        <v>2400604</v>
      </c>
      <c r="B673" s="3" t="s">
        <v>1134</v>
      </c>
      <c r="C673" s="3" t="s">
        <v>828</v>
      </c>
      <c r="D673" s="3" t="s">
        <v>829</v>
      </c>
      <c r="E673" s="3" t="s">
        <v>1067</v>
      </c>
    </row>
    <row r="674" spans="1:5">
      <c r="A674" s="3">
        <v>2400612</v>
      </c>
      <c r="B674" s="3" t="s">
        <v>1135</v>
      </c>
      <c r="C674" s="3" t="s">
        <v>209</v>
      </c>
      <c r="D674" s="3" t="s">
        <v>825</v>
      </c>
      <c r="E674" s="3" t="s">
        <v>1065</v>
      </c>
    </row>
    <row r="675" spans="1:5">
      <c r="A675" s="3">
        <v>2400612</v>
      </c>
      <c r="B675" s="3" t="s">
        <v>1135</v>
      </c>
      <c r="C675" s="3" t="s">
        <v>828</v>
      </c>
      <c r="D675" s="3" t="s">
        <v>829</v>
      </c>
      <c r="E675" s="3" t="s">
        <v>1067</v>
      </c>
    </row>
    <row r="676" spans="1:5">
      <c r="A676" s="3">
        <v>2400620</v>
      </c>
      <c r="B676" s="3" t="s">
        <v>1136</v>
      </c>
      <c r="C676" s="3" t="s">
        <v>209</v>
      </c>
      <c r="D676" s="3" t="s">
        <v>825</v>
      </c>
      <c r="E676" s="3" t="s">
        <v>1065</v>
      </c>
    </row>
    <row r="677" spans="1:5">
      <c r="A677" s="3">
        <v>2400620</v>
      </c>
      <c r="B677" s="3" t="s">
        <v>1136</v>
      </c>
      <c r="C677" s="3" t="s">
        <v>828</v>
      </c>
      <c r="D677" s="3" t="s">
        <v>829</v>
      </c>
      <c r="E677" s="3" t="s">
        <v>1067</v>
      </c>
    </row>
    <row r="678" spans="1:5">
      <c r="A678" s="3">
        <v>2400638</v>
      </c>
      <c r="B678" s="3" t="s">
        <v>1137</v>
      </c>
      <c r="C678" s="3" t="s">
        <v>209</v>
      </c>
      <c r="D678" s="3" t="s">
        <v>825</v>
      </c>
      <c r="E678" s="3" t="s">
        <v>1065</v>
      </c>
    </row>
    <row r="679" spans="1:5">
      <c r="A679" s="3">
        <v>2400638</v>
      </c>
      <c r="B679" s="3" t="s">
        <v>1137</v>
      </c>
      <c r="C679" s="3" t="s">
        <v>311</v>
      </c>
      <c r="D679" s="3" t="s">
        <v>831</v>
      </c>
      <c r="E679" s="3" t="s">
        <v>1066</v>
      </c>
    </row>
    <row r="680" spans="1:5">
      <c r="A680" s="3">
        <v>2400638</v>
      </c>
      <c r="B680" s="3" t="s">
        <v>1137</v>
      </c>
      <c r="C680" s="3" t="s">
        <v>828</v>
      </c>
      <c r="D680" s="3" t="s">
        <v>829</v>
      </c>
      <c r="E680" s="3" t="s">
        <v>1067</v>
      </c>
    </row>
    <row r="681" spans="1:5">
      <c r="A681" s="3">
        <v>2400646</v>
      </c>
      <c r="B681" s="3" t="s">
        <v>1138</v>
      </c>
      <c r="C681" s="3" t="s">
        <v>209</v>
      </c>
      <c r="D681" s="3" t="s">
        <v>825</v>
      </c>
      <c r="E681" s="3" t="s">
        <v>1065</v>
      </c>
    </row>
    <row r="682" spans="1:5">
      <c r="A682" s="3">
        <v>2400646</v>
      </c>
      <c r="B682" s="3" t="s">
        <v>1138</v>
      </c>
      <c r="C682" s="3" t="s">
        <v>311</v>
      </c>
      <c r="D682" s="3" t="s">
        <v>831</v>
      </c>
      <c r="E682" s="3" t="s">
        <v>1066</v>
      </c>
    </row>
    <row r="683" spans="1:5">
      <c r="A683" s="3">
        <v>2400646</v>
      </c>
      <c r="B683" s="3" t="s">
        <v>1138</v>
      </c>
      <c r="C683" s="3" t="s">
        <v>828</v>
      </c>
      <c r="D683" s="3" t="s">
        <v>829</v>
      </c>
      <c r="E683" s="3" t="s">
        <v>1067</v>
      </c>
    </row>
    <row r="684" spans="1:5">
      <c r="A684" s="3">
        <v>2400653</v>
      </c>
      <c r="B684" s="3" t="s">
        <v>1139</v>
      </c>
      <c r="C684" s="3" t="s">
        <v>209</v>
      </c>
      <c r="D684" s="3" t="s">
        <v>825</v>
      </c>
      <c r="E684" s="3" t="s">
        <v>1065</v>
      </c>
    </row>
    <row r="685" spans="1:5">
      <c r="A685" s="3">
        <v>2400653</v>
      </c>
      <c r="B685" s="3" t="s">
        <v>1139</v>
      </c>
      <c r="C685" s="3" t="s">
        <v>311</v>
      </c>
      <c r="D685" s="3" t="s">
        <v>831</v>
      </c>
      <c r="E685" s="3" t="s">
        <v>1066</v>
      </c>
    </row>
    <row r="686" spans="1:5">
      <c r="A686" s="3">
        <v>2400653</v>
      </c>
      <c r="B686" s="3" t="s">
        <v>1139</v>
      </c>
      <c r="C686" s="3" t="s">
        <v>828</v>
      </c>
      <c r="D686" s="3" t="s">
        <v>829</v>
      </c>
      <c r="E686" s="3" t="s">
        <v>1067</v>
      </c>
    </row>
    <row r="687" spans="1:5">
      <c r="A687" s="3">
        <v>2400661</v>
      </c>
      <c r="B687" s="3" t="s">
        <v>1140</v>
      </c>
      <c r="C687" s="3" t="s">
        <v>209</v>
      </c>
      <c r="D687" s="3" t="s">
        <v>825</v>
      </c>
      <c r="E687" s="3" t="s">
        <v>1065</v>
      </c>
    </row>
    <row r="688" spans="1:5">
      <c r="A688" s="3">
        <v>2400661</v>
      </c>
      <c r="B688" s="3" t="s">
        <v>1140</v>
      </c>
      <c r="C688" s="3" t="s">
        <v>828</v>
      </c>
      <c r="D688" s="3" t="s">
        <v>829</v>
      </c>
      <c r="E688" s="3" t="s">
        <v>1067</v>
      </c>
    </row>
    <row r="689" spans="1:5">
      <c r="A689" s="3">
        <v>2400679</v>
      </c>
      <c r="B689" s="3" t="s">
        <v>1141</v>
      </c>
      <c r="C689" s="3" t="s">
        <v>209</v>
      </c>
      <c r="D689" s="3" t="s">
        <v>825</v>
      </c>
      <c r="E689" s="3" t="s">
        <v>1065</v>
      </c>
    </row>
    <row r="690" spans="1:5">
      <c r="A690" s="3">
        <v>2400679</v>
      </c>
      <c r="B690" s="3" t="s">
        <v>1141</v>
      </c>
      <c r="C690" s="3" t="s">
        <v>311</v>
      </c>
      <c r="D690" s="3" t="s">
        <v>831</v>
      </c>
      <c r="E690" s="3" t="s">
        <v>1066</v>
      </c>
    </row>
    <row r="691" spans="1:5">
      <c r="A691" s="3">
        <v>2400679</v>
      </c>
      <c r="B691" s="3" t="s">
        <v>1141</v>
      </c>
      <c r="C691" s="3" t="s">
        <v>828</v>
      </c>
      <c r="D691" s="3" t="s">
        <v>829</v>
      </c>
      <c r="E691" s="3" t="s">
        <v>1067</v>
      </c>
    </row>
    <row r="692" spans="1:5">
      <c r="A692" s="3">
        <v>2400687</v>
      </c>
      <c r="B692" s="3" t="s">
        <v>1142</v>
      </c>
      <c r="C692" s="3" t="s">
        <v>209</v>
      </c>
      <c r="D692" s="3" t="s">
        <v>825</v>
      </c>
      <c r="E692" s="3" t="s">
        <v>1065</v>
      </c>
    </row>
    <row r="693" spans="1:5">
      <c r="A693" s="3">
        <v>2400687</v>
      </c>
      <c r="B693" s="3" t="s">
        <v>1142</v>
      </c>
      <c r="C693" s="3" t="s">
        <v>828</v>
      </c>
      <c r="D693" s="3" t="s">
        <v>829</v>
      </c>
      <c r="E693" s="3" t="s">
        <v>1067</v>
      </c>
    </row>
    <row r="694" spans="1:5">
      <c r="A694" s="3">
        <v>2400695</v>
      </c>
      <c r="B694" s="3" t="s">
        <v>1143</v>
      </c>
      <c r="C694" s="3" t="s">
        <v>209</v>
      </c>
      <c r="D694" s="3" t="s">
        <v>825</v>
      </c>
      <c r="E694" s="3" t="s">
        <v>1065</v>
      </c>
    </row>
    <row r="695" spans="1:5">
      <c r="A695" s="3">
        <v>2400695</v>
      </c>
      <c r="B695" s="3" t="s">
        <v>1143</v>
      </c>
      <c r="C695" s="3" t="s">
        <v>828</v>
      </c>
      <c r="D695" s="3" t="s">
        <v>829</v>
      </c>
      <c r="E695" s="3" t="s">
        <v>1067</v>
      </c>
    </row>
    <row r="696" spans="1:5">
      <c r="A696" s="3">
        <v>2400703</v>
      </c>
      <c r="B696" s="3" t="s">
        <v>1144</v>
      </c>
      <c r="C696" s="3" t="s">
        <v>209</v>
      </c>
      <c r="D696" s="3" t="s">
        <v>825</v>
      </c>
      <c r="E696" s="3" t="s">
        <v>1065</v>
      </c>
    </row>
    <row r="697" spans="1:5">
      <c r="A697" s="3">
        <v>2400703</v>
      </c>
      <c r="B697" s="3" t="s">
        <v>1144</v>
      </c>
      <c r="C697" s="3" t="s">
        <v>828</v>
      </c>
      <c r="D697" s="3" t="s">
        <v>829</v>
      </c>
      <c r="E697" s="3" t="s">
        <v>1067</v>
      </c>
    </row>
    <row r="698" spans="1:5">
      <c r="A698" s="3">
        <v>2400711</v>
      </c>
      <c r="B698" s="3" t="s">
        <v>1145</v>
      </c>
      <c r="C698" s="3" t="s">
        <v>209</v>
      </c>
      <c r="D698" s="3" t="s">
        <v>825</v>
      </c>
      <c r="E698" s="3" t="s">
        <v>1065</v>
      </c>
    </row>
    <row r="699" spans="1:5">
      <c r="A699" s="3">
        <v>2400711</v>
      </c>
      <c r="B699" s="3" t="s">
        <v>1145</v>
      </c>
      <c r="C699" s="3" t="s">
        <v>828</v>
      </c>
      <c r="D699" s="3" t="s">
        <v>829</v>
      </c>
      <c r="E699" s="3" t="s">
        <v>1067</v>
      </c>
    </row>
    <row r="700" spans="1:5">
      <c r="A700" s="3">
        <v>2400729</v>
      </c>
      <c r="B700" s="3" t="s">
        <v>1146</v>
      </c>
      <c r="C700" s="3" t="s">
        <v>209</v>
      </c>
      <c r="D700" s="3" t="s">
        <v>825</v>
      </c>
      <c r="E700" s="3" t="s">
        <v>1065</v>
      </c>
    </row>
    <row r="701" spans="1:5">
      <c r="A701" s="3">
        <v>2400729</v>
      </c>
      <c r="B701" s="3" t="s">
        <v>1147</v>
      </c>
      <c r="C701" s="3" t="s">
        <v>828</v>
      </c>
      <c r="D701" s="3" t="s">
        <v>829</v>
      </c>
      <c r="E701" s="3" t="s">
        <v>1067</v>
      </c>
    </row>
    <row r="702" spans="1:5">
      <c r="A702" s="3">
        <v>2400737</v>
      </c>
      <c r="B702" s="3" t="s">
        <v>1148</v>
      </c>
      <c r="C702" s="3" t="s">
        <v>209</v>
      </c>
      <c r="D702" s="3" t="s">
        <v>825</v>
      </c>
      <c r="E702" s="3" t="s">
        <v>1065</v>
      </c>
    </row>
    <row r="703" spans="1:5">
      <c r="A703" s="3">
        <v>2400737</v>
      </c>
      <c r="B703" s="3" t="s">
        <v>1148</v>
      </c>
      <c r="C703" s="3" t="s">
        <v>828</v>
      </c>
      <c r="D703" s="3" t="s">
        <v>829</v>
      </c>
      <c r="E703" s="3" t="s">
        <v>1067</v>
      </c>
    </row>
    <row r="704" spans="1:5">
      <c r="A704" s="3">
        <v>2400745</v>
      </c>
      <c r="B704" s="3" t="s">
        <v>1149</v>
      </c>
      <c r="C704" s="3" t="s">
        <v>209</v>
      </c>
      <c r="D704" s="3" t="s">
        <v>825</v>
      </c>
      <c r="E704" s="3" t="s">
        <v>1065</v>
      </c>
    </row>
    <row r="705" spans="1:5">
      <c r="A705" s="3">
        <v>2400745</v>
      </c>
      <c r="B705" s="3" t="s">
        <v>1149</v>
      </c>
      <c r="C705" s="3" t="s">
        <v>828</v>
      </c>
      <c r="D705" s="3" t="s">
        <v>829</v>
      </c>
      <c r="E705" s="3" t="s">
        <v>1067</v>
      </c>
    </row>
    <row r="706" spans="1:5">
      <c r="A706" s="3">
        <v>2400752</v>
      </c>
      <c r="B706" s="3" t="s">
        <v>1150</v>
      </c>
      <c r="C706" s="3" t="s">
        <v>209</v>
      </c>
      <c r="D706" s="3" t="s">
        <v>825</v>
      </c>
      <c r="E706" s="3" t="s">
        <v>1065</v>
      </c>
    </row>
    <row r="707" spans="1:5">
      <c r="A707" s="3">
        <v>2400752</v>
      </c>
      <c r="B707" s="3" t="s">
        <v>1150</v>
      </c>
      <c r="C707" s="3" t="s">
        <v>828</v>
      </c>
      <c r="D707" s="3" t="s">
        <v>829</v>
      </c>
      <c r="E707" s="3" t="s">
        <v>1067</v>
      </c>
    </row>
    <row r="708" spans="1:5">
      <c r="A708" s="3">
        <v>2400760</v>
      </c>
      <c r="B708" s="3" t="s">
        <v>1151</v>
      </c>
      <c r="C708" s="3" t="s">
        <v>209</v>
      </c>
      <c r="D708" s="3" t="s">
        <v>825</v>
      </c>
      <c r="E708" s="3" t="s">
        <v>1065</v>
      </c>
    </row>
    <row r="709" spans="1:5">
      <c r="A709" s="3">
        <v>2400760</v>
      </c>
      <c r="B709" s="3" t="s">
        <v>1152</v>
      </c>
      <c r="C709" s="3" t="s">
        <v>828</v>
      </c>
      <c r="D709" s="3" t="s">
        <v>829</v>
      </c>
      <c r="E709" s="3" t="s">
        <v>1067</v>
      </c>
    </row>
    <row r="710" spans="1:5">
      <c r="A710" s="3">
        <v>2400778</v>
      </c>
      <c r="B710" s="3" t="s">
        <v>1153</v>
      </c>
      <c r="C710" s="3" t="s">
        <v>209</v>
      </c>
      <c r="D710" s="3" t="s">
        <v>825</v>
      </c>
      <c r="E710" s="3" t="s">
        <v>1065</v>
      </c>
    </row>
    <row r="711" spans="1:5">
      <c r="A711" s="3">
        <v>2400778</v>
      </c>
      <c r="B711" s="3" t="s">
        <v>1153</v>
      </c>
      <c r="C711" s="3" t="s">
        <v>828</v>
      </c>
      <c r="D711" s="3" t="s">
        <v>829</v>
      </c>
      <c r="E711" s="3" t="s">
        <v>1067</v>
      </c>
    </row>
    <row r="712" spans="1:5">
      <c r="A712" s="3">
        <v>2400786</v>
      </c>
      <c r="B712" s="3" t="s">
        <v>1154</v>
      </c>
      <c r="C712" s="3" t="s">
        <v>209</v>
      </c>
      <c r="D712" s="3" t="s">
        <v>825</v>
      </c>
      <c r="E712" s="3" t="s">
        <v>1065</v>
      </c>
    </row>
    <row r="713" spans="1:5">
      <c r="A713" s="3">
        <v>2400786</v>
      </c>
      <c r="B713" s="3" t="s">
        <v>1154</v>
      </c>
      <c r="C713" s="3" t="s">
        <v>828</v>
      </c>
      <c r="D713" s="3" t="s">
        <v>829</v>
      </c>
      <c r="E713" s="3" t="s">
        <v>1067</v>
      </c>
    </row>
    <row r="714" spans="1:5">
      <c r="A714" s="3">
        <v>2400794</v>
      </c>
      <c r="B714" s="3" t="s">
        <v>1155</v>
      </c>
      <c r="C714" s="3" t="s">
        <v>209</v>
      </c>
      <c r="D714" s="3" t="s">
        <v>825</v>
      </c>
      <c r="E714" s="3" t="s">
        <v>1065</v>
      </c>
    </row>
    <row r="715" spans="1:5">
      <c r="A715" s="3">
        <v>2400794</v>
      </c>
      <c r="B715" s="3" t="s">
        <v>1155</v>
      </c>
      <c r="C715" s="3" t="s">
        <v>828</v>
      </c>
      <c r="D715" s="3" t="s">
        <v>829</v>
      </c>
      <c r="E715" s="3" t="s">
        <v>1067</v>
      </c>
    </row>
    <row r="716" spans="1:5" ht="25.5">
      <c r="A716" s="3">
        <v>2400802</v>
      </c>
      <c r="B716" s="159" t="s">
        <v>1156</v>
      </c>
      <c r="C716" s="3" t="s">
        <v>209</v>
      </c>
      <c r="D716" s="3" t="s">
        <v>825</v>
      </c>
      <c r="E716" s="3" t="s">
        <v>1065</v>
      </c>
    </row>
    <row r="717" spans="1:5" ht="25.5">
      <c r="A717" s="3">
        <v>2400802</v>
      </c>
      <c r="B717" s="159" t="s">
        <v>1157</v>
      </c>
      <c r="C717" s="3" t="s">
        <v>828</v>
      </c>
      <c r="D717" s="3" t="s">
        <v>829</v>
      </c>
      <c r="E717" s="3" t="s">
        <v>1067</v>
      </c>
    </row>
    <row r="718" spans="1:5">
      <c r="A718" s="3">
        <v>2400810</v>
      </c>
      <c r="B718" s="3" t="s">
        <v>1158</v>
      </c>
      <c r="C718" s="3" t="s">
        <v>209</v>
      </c>
      <c r="D718" s="3" t="s">
        <v>825</v>
      </c>
      <c r="E718" s="3" t="s">
        <v>1159</v>
      </c>
    </row>
    <row r="719" spans="1:5">
      <c r="A719" s="3">
        <v>2400810</v>
      </c>
      <c r="B719" s="3" t="s">
        <v>1160</v>
      </c>
      <c r="C719" s="3" t="s">
        <v>828</v>
      </c>
      <c r="D719" s="3" t="s">
        <v>829</v>
      </c>
      <c r="E719" s="3" t="s">
        <v>1067</v>
      </c>
    </row>
    <row r="720" spans="1:5">
      <c r="A720" s="3">
        <v>2400828</v>
      </c>
      <c r="B720" s="3" t="s">
        <v>1161</v>
      </c>
      <c r="C720" s="3" t="s">
        <v>209</v>
      </c>
      <c r="D720" s="3" t="s">
        <v>825</v>
      </c>
      <c r="E720" s="3" t="s">
        <v>1159</v>
      </c>
    </row>
    <row r="721" spans="1:5">
      <c r="A721" s="3">
        <v>2400828</v>
      </c>
      <c r="B721" s="3" t="s">
        <v>1161</v>
      </c>
      <c r="C721" s="3" t="s">
        <v>828</v>
      </c>
      <c r="D721" s="3" t="s">
        <v>829</v>
      </c>
      <c r="E721" s="3" t="s">
        <v>1067</v>
      </c>
    </row>
    <row r="722" spans="1:5">
      <c r="A722" s="3">
        <v>2400836</v>
      </c>
      <c r="B722" s="3" t="s">
        <v>1162</v>
      </c>
      <c r="C722" s="3" t="s">
        <v>209</v>
      </c>
      <c r="D722" s="3" t="s">
        <v>825</v>
      </c>
      <c r="E722" s="3" t="s">
        <v>1159</v>
      </c>
    </row>
    <row r="723" spans="1:5">
      <c r="A723" s="3">
        <v>2400836</v>
      </c>
      <c r="B723" s="3" t="s">
        <v>1162</v>
      </c>
      <c r="C723" s="3" t="s">
        <v>311</v>
      </c>
      <c r="D723" s="3" t="s">
        <v>831</v>
      </c>
      <c r="E723" s="3" t="s">
        <v>1066</v>
      </c>
    </row>
    <row r="724" spans="1:5">
      <c r="A724" s="3">
        <v>2400836</v>
      </c>
      <c r="B724" s="3" t="s">
        <v>1162</v>
      </c>
      <c r="C724" s="3" t="s">
        <v>828</v>
      </c>
      <c r="D724" s="3" t="s">
        <v>829</v>
      </c>
      <c r="E724" s="3" t="s">
        <v>1067</v>
      </c>
    </row>
    <row r="725" spans="1:5">
      <c r="A725" s="3">
        <v>2400844</v>
      </c>
      <c r="B725" s="3" t="s">
        <v>1163</v>
      </c>
      <c r="C725" s="3" t="s">
        <v>209</v>
      </c>
      <c r="D725" s="3" t="s">
        <v>825</v>
      </c>
      <c r="E725" s="3" t="s">
        <v>1159</v>
      </c>
    </row>
    <row r="726" spans="1:5">
      <c r="A726" s="3">
        <v>2400844</v>
      </c>
      <c r="B726" s="3" t="s">
        <v>1163</v>
      </c>
      <c r="C726" s="3" t="s">
        <v>828</v>
      </c>
      <c r="D726" s="3" t="s">
        <v>829</v>
      </c>
      <c r="E726" s="3" t="s">
        <v>1067</v>
      </c>
    </row>
    <row r="727" spans="1:5">
      <c r="A727" s="3">
        <v>2400851</v>
      </c>
      <c r="B727" s="3" t="s">
        <v>1164</v>
      </c>
      <c r="C727" s="3" t="s">
        <v>209</v>
      </c>
      <c r="D727" s="3" t="s">
        <v>825</v>
      </c>
      <c r="E727" s="3" t="s">
        <v>1159</v>
      </c>
    </row>
    <row r="728" spans="1:5">
      <c r="A728" s="3">
        <v>2400851</v>
      </c>
      <c r="B728" s="3" t="s">
        <v>1164</v>
      </c>
      <c r="C728" s="3" t="s">
        <v>828</v>
      </c>
      <c r="D728" s="3" t="s">
        <v>829</v>
      </c>
      <c r="E728" s="3" t="s">
        <v>1067</v>
      </c>
    </row>
    <row r="729" spans="1:5">
      <c r="A729" s="3">
        <v>2400869</v>
      </c>
      <c r="B729" s="3" t="s">
        <v>1165</v>
      </c>
      <c r="C729" s="3" t="s">
        <v>209</v>
      </c>
      <c r="D729" s="3" t="s">
        <v>825</v>
      </c>
      <c r="E729" s="3" t="s">
        <v>1159</v>
      </c>
    </row>
    <row r="730" spans="1:5">
      <c r="A730" s="3">
        <v>2400869</v>
      </c>
      <c r="B730" s="3" t="s">
        <v>1165</v>
      </c>
      <c r="C730" s="3" t="s">
        <v>828</v>
      </c>
      <c r="D730" s="3" t="s">
        <v>829</v>
      </c>
      <c r="E730" s="3" t="s">
        <v>1067</v>
      </c>
    </row>
    <row r="731" spans="1:5">
      <c r="A731" s="3">
        <v>2400877</v>
      </c>
      <c r="B731" s="3" t="s">
        <v>1166</v>
      </c>
      <c r="C731" s="3" t="s">
        <v>209</v>
      </c>
      <c r="D731" s="3" t="s">
        <v>825</v>
      </c>
      <c r="E731" s="3" t="s">
        <v>1159</v>
      </c>
    </row>
    <row r="732" spans="1:5">
      <c r="A732" s="3">
        <v>2400877</v>
      </c>
      <c r="B732" s="3" t="s">
        <v>1166</v>
      </c>
      <c r="C732" s="3" t="s">
        <v>828</v>
      </c>
      <c r="D732" s="3" t="s">
        <v>829</v>
      </c>
      <c r="E732" s="3" t="s">
        <v>1067</v>
      </c>
    </row>
    <row r="733" spans="1:5">
      <c r="A733" s="3">
        <v>2400885</v>
      </c>
      <c r="B733" s="3" t="s">
        <v>1167</v>
      </c>
      <c r="C733" s="3" t="s">
        <v>209</v>
      </c>
      <c r="D733" s="3" t="s">
        <v>825</v>
      </c>
      <c r="E733" s="3" t="s">
        <v>1159</v>
      </c>
    </row>
    <row r="734" spans="1:5">
      <c r="A734" s="3">
        <v>2400885</v>
      </c>
      <c r="B734" s="3" t="s">
        <v>1167</v>
      </c>
      <c r="C734" s="3" t="s">
        <v>828</v>
      </c>
      <c r="D734" s="3" t="s">
        <v>829</v>
      </c>
      <c r="E734" s="3" t="s">
        <v>1067</v>
      </c>
    </row>
    <row r="735" spans="1:5">
      <c r="A735" s="3">
        <v>2400893</v>
      </c>
      <c r="B735" s="3" t="s">
        <v>1168</v>
      </c>
      <c r="C735" s="3" t="s">
        <v>209</v>
      </c>
      <c r="D735" s="3" t="s">
        <v>825</v>
      </c>
      <c r="E735" s="3" t="s">
        <v>1159</v>
      </c>
    </row>
    <row r="736" spans="1:5">
      <c r="A736" s="3">
        <v>2400893</v>
      </c>
      <c r="B736" s="3" t="s">
        <v>1168</v>
      </c>
      <c r="C736" s="3" t="s">
        <v>828</v>
      </c>
      <c r="D736" s="3" t="s">
        <v>829</v>
      </c>
      <c r="E736" s="3" t="s">
        <v>1067</v>
      </c>
    </row>
    <row r="737" spans="1:5">
      <c r="A737" s="3">
        <v>2400901</v>
      </c>
      <c r="B737" s="3" t="s">
        <v>1169</v>
      </c>
      <c r="C737" s="3" t="s">
        <v>209</v>
      </c>
      <c r="D737" s="3" t="s">
        <v>825</v>
      </c>
      <c r="E737" s="3" t="s">
        <v>1159</v>
      </c>
    </row>
    <row r="738" spans="1:5">
      <c r="A738" s="3">
        <v>2400901</v>
      </c>
      <c r="B738" s="3" t="s">
        <v>1169</v>
      </c>
      <c r="C738" s="3" t="s">
        <v>828</v>
      </c>
      <c r="D738" s="3" t="s">
        <v>829</v>
      </c>
      <c r="E738" s="3" t="s">
        <v>1067</v>
      </c>
    </row>
    <row r="739" spans="1:5">
      <c r="A739" s="3">
        <v>2400919</v>
      </c>
      <c r="B739" s="3" t="s">
        <v>1170</v>
      </c>
      <c r="C739" s="3" t="s">
        <v>209</v>
      </c>
      <c r="D739" s="3" t="s">
        <v>825</v>
      </c>
      <c r="E739" s="3" t="s">
        <v>1159</v>
      </c>
    </row>
    <row r="740" spans="1:5">
      <c r="A740" s="3">
        <v>2400919</v>
      </c>
      <c r="B740" s="3" t="s">
        <v>1170</v>
      </c>
      <c r="C740" s="3" t="s">
        <v>828</v>
      </c>
      <c r="D740" s="3" t="s">
        <v>829</v>
      </c>
      <c r="E740" s="3" t="s">
        <v>1067</v>
      </c>
    </row>
    <row r="741" spans="1:5">
      <c r="A741" s="3">
        <v>2400927</v>
      </c>
      <c r="B741" s="3" t="s">
        <v>1171</v>
      </c>
      <c r="C741" s="3" t="s">
        <v>209</v>
      </c>
      <c r="D741" s="3" t="s">
        <v>825</v>
      </c>
      <c r="E741" s="3" t="s">
        <v>1159</v>
      </c>
    </row>
    <row r="742" spans="1:5">
      <c r="A742" s="3">
        <v>2400927</v>
      </c>
      <c r="B742" s="3" t="s">
        <v>1171</v>
      </c>
      <c r="C742" s="3" t="s">
        <v>828</v>
      </c>
      <c r="D742" s="3" t="s">
        <v>829</v>
      </c>
      <c r="E742" s="3" t="s">
        <v>1067</v>
      </c>
    </row>
    <row r="743" spans="1:5">
      <c r="A743" s="3">
        <v>2400935</v>
      </c>
      <c r="B743" s="3" t="s">
        <v>1172</v>
      </c>
      <c r="C743" s="3" t="s">
        <v>209</v>
      </c>
      <c r="D743" s="3" t="s">
        <v>825</v>
      </c>
      <c r="E743" s="3" t="s">
        <v>1159</v>
      </c>
    </row>
    <row r="744" spans="1:5">
      <c r="A744" s="3">
        <v>2400935</v>
      </c>
      <c r="B744" s="3" t="s">
        <v>1172</v>
      </c>
      <c r="C744" s="3" t="s">
        <v>828</v>
      </c>
      <c r="D744" s="3" t="s">
        <v>829</v>
      </c>
      <c r="E744" s="3" t="s">
        <v>1067</v>
      </c>
    </row>
    <row r="745" spans="1:5">
      <c r="A745" s="3">
        <v>2400943</v>
      </c>
      <c r="B745" s="3" t="s">
        <v>1173</v>
      </c>
      <c r="C745" s="3" t="s">
        <v>209</v>
      </c>
      <c r="D745" s="3" t="s">
        <v>825</v>
      </c>
      <c r="E745" s="3" t="s">
        <v>1159</v>
      </c>
    </row>
    <row r="746" spans="1:5">
      <c r="A746" s="3">
        <v>2400943</v>
      </c>
      <c r="B746" s="3" t="s">
        <v>1173</v>
      </c>
      <c r="C746" s="3" t="s">
        <v>828</v>
      </c>
      <c r="D746" s="3" t="s">
        <v>829</v>
      </c>
      <c r="E746" s="3" t="s">
        <v>1067</v>
      </c>
    </row>
    <row r="747" spans="1:5">
      <c r="A747" s="3">
        <v>2400950</v>
      </c>
      <c r="B747" s="3" t="s">
        <v>1174</v>
      </c>
      <c r="C747" s="3" t="s">
        <v>209</v>
      </c>
      <c r="D747" s="3" t="s">
        <v>825</v>
      </c>
      <c r="E747" s="3" t="s">
        <v>1159</v>
      </c>
    </row>
    <row r="748" spans="1:5">
      <c r="A748" s="3">
        <v>2400950</v>
      </c>
      <c r="B748" s="3" t="s">
        <v>1174</v>
      </c>
      <c r="C748" s="3" t="s">
        <v>311</v>
      </c>
      <c r="D748" s="3" t="s">
        <v>831</v>
      </c>
      <c r="E748" s="3" t="s">
        <v>1066</v>
      </c>
    </row>
    <row r="749" spans="1:5">
      <c r="A749" s="3">
        <v>2400950</v>
      </c>
      <c r="B749" s="3" t="s">
        <v>1174</v>
      </c>
      <c r="C749" s="3" t="s">
        <v>828</v>
      </c>
      <c r="D749" s="3" t="s">
        <v>829</v>
      </c>
      <c r="E749" s="3" t="s">
        <v>1067</v>
      </c>
    </row>
    <row r="750" spans="1:5">
      <c r="A750" s="3">
        <v>2400968</v>
      </c>
      <c r="B750" s="3" t="s">
        <v>1175</v>
      </c>
      <c r="C750" s="3" t="s">
        <v>209</v>
      </c>
      <c r="D750" s="3" t="s">
        <v>825</v>
      </c>
      <c r="E750" s="3" t="s">
        <v>1159</v>
      </c>
    </row>
    <row r="751" spans="1:5">
      <c r="A751" s="3">
        <v>2400968</v>
      </c>
      <c r="B751" s="3" t="s">
        <v>1175</v>
      </c>
      <c r="C751" s="3" t="s">
        <v>311</v>
      </c>
      <c r="D751" s="3" t="s">
        <v>831</v>
      </c>
      <c r="E751" s="3" t="s">
        <v>1066</v>
      </c>
    </row>
    <row r="752" spans="1:5">
      <c r="A752" s="3">
        <v>2400968</v>
      </c>
      <c r="B752" s="3" t="s">
        <v>1175</v>
      </c>
      <c r="C752" s="3" t="s">
        <v>828</v>
      </c>
      <c r="D752" s="3" t="s">
        <v>829</v>
      </c>
      <c r="E752" s="3" t="s">
        <v>1067</v>
      </c>
    </row>
    <row r="753" spans="1:5">
      <c r="A753" s="3">
        <v>2400976</v>
      </c>
      <c r="B753" s="3" t="s">
        <v>1176</v>
      </c>
      <c r="C753" s="3" t="s">
        <v>209</v>
      </c>
      <c r="D753" s="3" t="s">
        <v>825</v>
      </c>
      <c r="E753" s="3" t="s">
        <v>1065</v>
      </c>
    </row>
    <row r="754" spans="1:5">
      <c r="A754" s="3">
        <v>2400976</v>
      </c>
      <c r="B754" s="3" t="s">
        <v>1176</v>
      </c>
      <c r="C754" s="3" t="s">
        <v>311</v>
      </c>
      <c r="D754" s="3" t="s">
        <v>831</v>
      </c>
      <c r="E754" s="3" t="s">
        <v>1066</v>
      </c>
    </row>
    <row r="755" spans="1:5">
      <c r="A755" s="3">
        <v>2400976</v>
      </c>
      <c r="B755" s="3" t="s">
        <v>1176</v>
      </c>
      <c r="C755" s="3" t="s">
        <v>828</v>
      </c>
      <c r="D755" s="3" t="s">
        <v>829</v>
      </c>
      <c r="E755" s="3" t="s">
        <v>1067</v>
      </c>
    </row>
    <row r="756" spans="1:5">
      <c r="A756" s="3">
        <v>2400984</v>
      </c>
      <c r="B756" s="3" t="s">
        <v>1177</v>
      </c>
      <c r="C756" s="3" t="s">
        <v>209</v>
      </c>
      <c r="D756" s="3" t="s">
        <v>825</v>
      </c>
      <c r="E756" s="3" t="s">
        <v>1065</v>
      </c>
    </row>
    <row r="757" spans="1:5">
      <c r="A757" s="3">
        <v>2400984</v>
      </c>
      <c r="B757" s="3" t="s">
        <v>1177</v>
      </c>
      <c r="C757" s="3" t="s">
        <v>311</v>
      </c>
      <c r="D757" s="3" t="s">
        <v>831</v>
      </c>
      <c r="E757" s="3" t="s">
        <v>1066</v>
      </c>
    </row>
    <row r="758" spans="1:5">
      <c r="A758" s="3">
        <v>2400984</v>
      </c>
      <c r="B758" s="3" t="s">
        <v>1177</v>
      </c>
      <c r="C758" s="3" t="s">
        <v>828</v>
      </c>
      <c r="D758" s="3" t="s">
        <v>829</v>
      </c>
      <c r="E758" s="3" t="s">
        <v>1067</v>
      </c>
    </row>
    <row r="759" spans="1:5">
      <c r="A759" s="3">
        <v>2400992</v>
      </c>
      <c r="B759" s="3" t="s">
        <v>1178</v>
      </c>
      <c r="C759" s="3" t="s">
        <v>209</v>
      </c>
      <c r="D759" s="3" t="s">
        <v>825</v>
      </c>
      <c r="E759" s="3" t="s">
        <v>1065</v>
      </c>
    </row>
    <row r="760" spans="1:5">
      <c r="A760" s="3">
        <v>2400992</v>
      </c>
      <c r="B760" s="3" t="s">
        <v>1178</v>
      </c>
      <c r="C760" s="3" t="s">
        <v>828</v>
      </c>
      <c r="D760" s="3" t="s">
        <v>829</v>
      </c>
      <c r="E760" s="3" t="s">
        <v>1067</v>
      </c>
    </row>
    <row r="761" spans="1:5">
      <c r="A761" s="3">
        <v>2401008</v>
      </c>
      <c r="B761" s="3" t="s">
        <v>1179</v>
      </c>
      <c r="C761" s="3" t="s">
        <v>209</v>
      </c>
      <c r="D761" s="3" t="s">
        <v>825</v>
      </c>
      <c r="E761" s="3" t="s">
        <v>1065</v>
      </c>
    </row>
    <row r="762" spans="1:5">
      <c r="A762" s="3">
        <v>2401008</v>
      </c>
      <c r="B762" s="3" t="s">
        <v>1179</v>
      </c>
      <c r="C762" s="3" t="s">
        <v>828</v>
      </c>
      <c r="D762" s="3" t="s">
        <v>829</v>
      </c>
      <c r="E762" s="3" t="s">
        <v>1067</v>
      </c>
    </row>
    <row r="763" spans="1:5">
      <c r="A763" s="3">
        <v>2401016</v>
      </c>
      <c r="B763" s="3" t="s">
        <v>1180</v>
      </c>
      <c r="C763" s="3" t="s">
        <v>209</v>
      </c>
      <c r="D763" s="3" t="s">
        <v>825</v>
      </c>
      <c r="E763" s="3" t="s">
        <v>1065</v>
      </c>
    </row>
    <row r="764" spans="1:5">
      <c r="A764" s="3">
        <v>2401016</v>
      </c>
      <c r="B764" s="3" t="s">
        <v>1180</v>
      </c>
      <c r="C764" s="3" t="s">
        <v>828</v>
      </c>
      <c r="D764" s="3" t="s">
        <v>829</v>
      </c>
      <c r="E764" s="3" t="s">
        <v>1067</v>
      </c>
    </row>
    <row r="765" spans="1:5">
      <c r="A765" s="3">
        <v>2401024</v>
      </c>
      <c r="B765" s="3" t="s">
        <v>1181</v>
      </c>
      <c r="C765" s="3" t="s">
        <v>209</v>
      </c>
      <c r="D765" s="3" t="s">
        <v>825</v>
      </c>
      <c r="E765" s="3" t="s">
        <v>1065</v>
      </c>
    </row>
    <row r="766" spans="1:5">
      <c r="A766" s="3">
        <v>2401024</v>
      </c>
      <c r="B766" s="3" t="s">
        <v>1181</v>
      </c>
      <c r="C766" s="3" t="s">
        <v>828</v>
      </c>
      <c r="D766" s="3" t="s">
        <v>829</v>
      </c>
      <c r="E766" s="3" t="s">
        <v>1067</v>
      </c>
    </row>
    <row r="767" spans="1:5">
      <c r="A767" s="3">
        <v>2401032</v>
      </c>
      <c r="B767" s="3" t="s">
        <v>1182</v>
      </c>
      <c r="C767" s="3" t="s">
        <v>209</v>
      </c>
      <c r="D767" s="3" t="s">
        <v>825</v>
      </c>
      <c r="E767" s="3" t="s">
        <v>1065</v>
      </c>
    </row>
    <row r="768" spans="1:5">
      <c r="A768" s="3">
        <v>2401032</v>
      </c>
      <c r="B768" s="3" t="s">
        <v>1182</v>
      </c>
      <c r="C768" s="3" t="s">
        <v>828</v>
      </c>
      <c r="D768" s="3" t="s">
        <v>829</v>
      </c>
      <c r="E768" s="3" t="s">
        <v>1067</v>
      </c>
    </row>
    <row r="769" spans="1:5">
      <c r="A769" s="3">
        <v>2401040</v>
      </c>
      <c r="B769" s="3" t="s">
        <v>1183</v>
      </c>
      <c r="C769" s="3" t="s">
        <v>209</v>
      </c>
      <c r="D769" s="3" t="s">
        <v>825</v>
      </c>
      <c r="E769" s="3" t="s">
        <v>1065</v>
      </c>
    </row>
    <row r="770" spans="1:5">
      <c r="A770" s="3">
        <v>2401040</v>
      </c>
      <c r="B770" s="3" t="s">
        <v>1183</v>
      </c>
      <c r="C770" s="3" t="s">
        <v>828</v>
      </c>
      <c r="D770" s="3" t="s">
        <v>829</v>
      </c>
      <c r="E770" s="3" t="s">
        <v>1067</v>
      </c>
    </row>
    <row r="771" spans="1:5">
      <c r="A771" s="3">
        <v>2401057</v>
      </c>
      <c r="B771" s="3" t="s">
        <v>1184</v>
      </c>
      <c r="C771" s="3" t="s">
        <v>209</v>
      </c>
      <c r="D771" s="3" t="s">
        <v>825</v>
      </c>
      <c r="E771" s="3" t="s">
        <v>1065</v>
      </c>
    </row>
    <row r="772" spans="1:5">
      <c r="A772" s="3">
        <v>2401057</v>
      </c>
      <c r="B772" s="3" t="s">
        <v>1184</v>
      </c>
      <c r="C772" s="3" t="s">
        <v>828</v>
      </c>
      <c r="D772" s="3" t="s">
        <v>829</v>
      </c>
      <c r="E772" s="3" t="s">
        <v>1067</v>
      </c>
    </row>
    <row r="773" spans="1:5">
      <c r="A773" s="3">
        <v>2401065</v>
      </c>
      <c r="B773" s="3" t="s">
        <v>1185</v>
      </c>
      <c r="C773" s="3" t="s">
        <v>209</v>
      </c>
      <c r="D773" s="3" t="s">
        <v>825</v>
      </c>
      <c r="E773" s="3" t="s">
        <v>1065</v>
      </c>
    </row>
    <row r="774" spans="1:5">
      <c r="A774" s="3">
        <v>2401065</v>
      </c>
      <c r="B774" s="3" t="s">
        <v>1185</v>
      </c>
      <c r="C774" s="3" t="s">
        <v>828</v>
      </c>
      <c r="D774" s="3" t="s">
        <v>829</v>
      </c>
      <c r="E774" s="3" t="s">
        <v>1067</v>
      </c>
    </row>
    <row r="775" spans="1:5">
      <c r="A775" s="3">
        <v>2401073</v>
      </c>
      <c r="B775" s="3" t="s">
        <v>1186</v>
      </c>
      <c r="C775" s="3" t="s">
        <v>209</v>
      </c>
      <c r="D775" s="3" t="s">
        <v>825</v>
      </c>
      <c r="E775" s="3" t="s">
        <v>1065</v>
      </c>
    </row>
    <row r="776" spans="1:5">
      <c r="A776" s="3">
        <v>2401073</v>
      </c>
      <c r="B776" s="3" t="s">
        <v>1186</v>
      </c>
      <c r="C776" s="3" t="s">
        <v>828</v>
      </c>
      <c r="D776" s="3" t="s">
        <v>829</v>
      </c>
      <c r="E776" s="3" t="s">
        <v>1067</v>
      </c>
    </row>
    <row r="777" spans="1:5">
      <c r="A777" s="3">
        <v>2401099</v>
      </c>
      <c r="B777" s="3" t="s">
        <v>1187</v>
      </c>
      <c r="C777" s="3" t="s">
        <v>209</v>
      </c>
      <c r="D777" s="3" t="s">
        <v>825</v>
      </c>
      <c r="E777" s="3" t="s">
        <v>1065</v>
      </c>
    </row>
    <row r="778" spans="1:5">
      <c r="A778" s="3">
        <v>2401099</v>
      </c>
      <c r="B778" s="3" t="s">
        <v>1187</v>
      </c>
      <c r="C778" s="3" t="s">
        <v>311</v>
      </c>
      <c r="D778" s="3" t="s">
        <v>831</v>
      </c>
      <c r="E778" s="3" t="s">
        <v>1066</v>
      </c>
    </row>
    <row r="779" spans="1:5">
      <c r="A779" s="3">
        <v>2401099</v>
      </c>
      <c r="B779" s="3" t="s">
        <v>1187</v>
      </c>
      <c r="C779" s="3" t="s">
        <v>828</v>
      </c>
      <c r="D779" s="3" t="s">
        <v>829</v>
      </c>
      <c r="E779" s="3" t="s">
        <v>1067</v>
      </c>
    </row>
    <row r="780" spans="1:5">
      <c r="A780" s="3">
        <v>2401107</v>
      </c>
      <c r="B780" s="3" t="s">
        <v>1188</v>
      </c>
      <c r="C780" s="3" t="s">
        <v>209</v>
      </c>
      <c r="D780" s="3" t="s">
        <v>825</v>
      </c>
      <c r="E780" s="3" t="s">
        <v>1065</v>
      </c>
    </row>
    <row r="781" spans="1:5">
      <c r="A781" s="3">
        <v>2401107</v>
      </c>
      <c r="B781" s="3" t="s">
        <v>1188</v>
      </c>
      <c r="C781" s="3" t="s">
        <v>311</v>
      </c>
      <c r="D781" s="3" t="s">
        <v>831</v>
      </c>
      <c r="E781" s="3" t="s">
        <v>1066</v>
      </c>
    </row>
    <row r="782" spans="1:5">
      <c r="A782" s="3">
        <v>2401107</v>
      </c>
      <c r="B782" s="3" t="s">
        <v>1188</v>
      </c>
      <c r="C782" s="3" t="s">
        <v>828</v>
      </c>
      <c r="D782" s="3" t="s">
        <v>829</v>
      </c>
      <c r="E782" s="3" t="s">
        <v>1067</v>
      </c>
    </row>
    <row r="783" spans="1:5">
      <c r="A783" s="3">
        <v>2401115</v>
      </c>
      <c r="B783" s="3" t="s">
        <v>1189</v>
      </c>
      <c r="C783" s="3" t="s">
        <v>209</v>
      </c>
      <c r="D783" s="3" t="s">
        <v>825</v>
      </c>
      <c r="E783" s="3" t="s">
        <v>1065</v>
      </c>
    </row>
    <row r="784" spans="1:5">
      <c r="A784" s="3">
        <v>2401115</v>
      </c>
      <c r="B784" s="3" t="s">
        <v>1189</v>
      </c>
      <c r="C784" s="3" t="s">
        <v>828</v>
      </c>
      <c r="D784" s="3" t="s">
        <v>829</v>
      </c>
      <c r="E784" s="3" t="s">
        <v>1067</v>
      </c>
    </row>
    <row r="785" spans="1:5">
      <c r="A785" s="3">
        <v>2401123</v>
      </c>
      <c r="B785" s="3" t="s">
        <v>1190</v>
      </c>
      <c r="C785" s="3" t="s">
        <v>209</v>
      </c>
      <c r="D785" s="3" t="s">
        <v>825</v>
      </c>
      <c r="E785" s="3" t="s">
        <v>1065</v>
      </c>
    </row>
    <row r="786" spans="1:5">
      <c r="A786" s="3">
        <v>2401123</v>
      </c>
      <c r="B786" s="3" t="s">
        <v>1190</v>
      </c>
      <c r="C786" s="3" t="s">
        <v>828</v>
      </c>
      <c r="D786" s="3" t="s">
        <v>829</v>
      </c>
      <c r="E786" s="3" t="s">
        <v>1067</v>
      </c>
    </row>
    <row r="787" spans="1:5">
      <c r="A787" s="3">
        <v>2401131</v>
      </c>
      <c r="B787" s="3" t="s">
        <v>1191</v>
      </c>
      <c r="C787" s="3" t="s">
        <v>209</v>
      </c>
      <c r="D787" s="3" t="s">
        <v>825</v>
      </c>
      <c r="E787" s="3" t="s">
        <v>1065</v>
      </c>
    </row>
    <row r="788" spans="1:5">
      <c r="A788" s="3">
        <v>2401131</v>
      </c>
      <c r="B788" s="3" t="s">
        <v>1191</v>
      </c>
      <c r="C788" s="3" t="s">
        <v>828</v>
      </c>
      <c r="D788" s="3" t="s">
        <v>829</v>
      </c>
      <c r="E788" s="3" t="s">
        <v>1067</v>
      </c>
    </row>
    <row r="789" spans="1:5">
      <c r="A789" s="3">
        <v>2401149</v>
      </c>
      <c r="B789" s="3" t="s">
        <v>1192</v>
      </c>
      <c r="C789" s="3" t="s">
        <v>209</v>
      </c>
      <c r="D789" s="3" t="s">
        <v>825</v>
      </c>
      <c r="E789" s="3" t="s">
        <v>1065</v>
      </c>
    </row>
    <row r="790" spans="1:5">
      <c r="A790" s="3">
        <v>2401149</v>
      </c>
      <c r="B790" s="3" t="s">
        <v>1192</v>
      </c>
      <c r="C790" s="3" t="s">
        <v>828</v>
      </c>
      <c r="D790" s="3" t="s">
        <v>829</v>
      </c>
      <c r="E790" s="3" t="s">
        <v>1067</v>
      </c>
    </row>
    <row r="791" spans="1:5">
      <c r="A791" s="3">
        <v>2401156</v>
      </c>
      <c r="B791" s="3" t="s">
        <v>1193</v>
      </c>
      <c r="C791" s="3" t="s">
        <v>209</v>
      </c>
      <c r="D791" s="3" t="s">
        <v>825</v>
      </c>
      <c r="E791" s="3" t="s">
        <v>1065</v>
      </c>
    </row>
    <row r="792" spans="1:5">
      <c r="A792" s="3">
        <v>2401156</v>
      </c>
      <c r="B792" s="3" t="s">
        <v>1193</v>
      </c>
      <c r="C792" s="3" t="s">
        <v>828</v>
      </c>
      <c r="D792" s="3" t="s">
        <v>829</v>
      </c>
      <c r="E792" s="3" t="s">
        <v>1067</v>
      </c>
    </row>
    <row r="793" spans="1:5">
      <c r="A793" s="3">
        <v>2401164</v>
      </c>
      <c r="B793" s="3" t="s">
        <v>1194</v>
      </c>
      <c r="C793" s="3" t="s">
        <v>209</v>
      </c>
      <c r="D793" s="3" t="s">
        <v>825</v>
      </c>
      <c r="E793" s="3" t="s">
        <v>1065</v>
      </c>
    </row>
    <row r="794" spans="1:5">
      <c r="A794" s="3">
        <v>2401164</v>
      </c>
      <c r="B794" s="3" t="s">
        <v>1194</v>
      </c>
      <c r="C794" s="3" t="s">
        <v>828</v>
      </c>
      <c r="D794" s="3" t="s">
        <v>829</v>
      </c>
      <c r="E794" s="3" t="s">
        <v>1067</v>
      </c>
    </row>
    <row r="795" spans="1:5">
      <c r="A795" s="3">
        <v>2401172</v>
      </c>
      <c r="B795" s="3" t="s">
        <v>1195</v>
      </c>
      <c r="C795" s="3" t="s">
        <v>209</v>
      </c>
      <c r="D795" s="3" t="s">
        <v>825</v>
      </c>
      <c r="E795" s="3" t="s">
        <v>1065</v>
      </c>
    </row>
    <row r="796" spans="1:5">
      <c r="A796" s="3">
        <v>2401172</v>
      </c>
      <c r="B796" s="3" t="s">
        <v>1195</v>
      </c>
      <c r="C796" s="3" t="s">
        <v>828</v>
      </c>
      <c r="D796" s="3" t="s">
        <v>829</v>
      </c>
      <c r="E796" s="3" t="s">
        <v>1067</v>
      </c>
    </row>
    <row r="797" spans="1:5">
      <c r="A797" s="3">
        <v>2401180</v>
      </c>
      <c r="B797" s="3" t="s">
        <v>1196</v>
      </c>
      <c r="C797" s="3" t="s">
        <v>209</v>
      </c>
      <c r="D797" s="3" t="s">
        <v>825</v>
      </c>
      <c r="E797" s="3" t="s">
        <v>1065</v>
      </c>
    </row>
    <row r="798" spans="1:5">
      <c r="A798" s="3">
        <v>2401180</v>
      </c>
      <c r="B798" s="3" t="s">
        <v>1196</v>
      </c>
      <c r="C798" s="3" t="s">
        <v>828</v>
      </c>
      <c r="D798" s="3" t="s">
        <v>829</v>
      </c>
      <c r="E798" s="3" t="s">
        <v>1067</v>
      </c>
    </row>
    <row r="799" spans="1:5">
      <c r="A799" s="3">
        <v>2401198</v>
      </c>
      <c r="B799" s="3" t="s">
        <v>1197</v>
      </c>
      <c r="C799" s="3" t="s">
        <v>209</v>
      </c>
      <c r="D799" s="3" t="s">
        <v>825</v>
      </c>
      <c r="E799" s="3" t="s">
        <v>1065</v>
      </c>
    </row>
    <row r="800" spans="1:5">
      <c r="A800" s="3">
        <v>2401198</v>
      </c>
      <c r="B800" s="3" t="s">
        <v>1197</v>
      </c>
      <c r="C800" s="3" t="s">
        <v>828</v>
      </c>
      <c r="D800" s="3" t="s">
        <v>829</v>
      </c>
      <c r="E800" s="3" t="s">
        <v>1067</v>
      </c>
    </row>
    <row r="801" spans="1:5">
      <c r="A801" s="3">
        <v>2401206</v>
      </c>
      <c r="B801" s="3" t="s">
        <v>1198</v>
      </c>
      <c r="C801" s="3" t="s">
        <v>209</v>
      </c>
      <c r="D801" s="3" t="s">
        <v>825</v>
      </c>
      <c r="E801" s="3" t="s">
        <v>1065</v>
      </c>
    </row>
    <row r="802" spans="1:5">
      <c r="A802" s="3">
        <v>2401206</v>
      </c>
      <c r="B802" s="3" t="s">
        <v>1198</v>
      </c>
      <c r="C802" s="3" t="s">
        <v>828</v>
      </c>
      <c r="D802" s="3" t="s">
        <v>829</v>
      </c>
      <c r="E802" s="3" t="s">
        <v>1067</v>
      </c>
    </row>
    <row r="803" spans="1:5">
      <c r="A803" s="3">
        <v>2401214</v>
      </c>
      <c r="B803" s="3" t="s">
        <v>1199</v>
      </c>
      <c r="C803" s="3" t="s">
        <v>209</v>
      </c>
      <c r="D803" s="3" t="s">
        <v>825</v>
      </c>
      <c r="E803" s="3" t="s">
        <v>1065</v>
      </c>
    </row>
    <row r="804" spans="1:5">
      <c r="A804" s="3">
        <v>2401214</v>
      </c>
      <c r="B804" s="3" t="s">
        <v>1199</v>
      </c>
      <c r="C804" s="3" t="s">
        <v>828</v>
      </c>
      <c r="D804" s="3" t="s">
        <v>829</v>
      </c>
      <c r="E804" s="3" t="s">
        <v>1067</v>
      </c>
    </row>
    <row r="805" spans="1:5">
      <c r="A805" s="3">
        <v>2401222</v>
      </c>
      <c r="B805" s="3" t="s">
        <v>1200</v>
      </c>
      <c r="C805" s="3" t="s">
        <v>209</v>
      </c>
      <c r="D805" s="3" t="s">
        <v>825</v>
      </c>
      <c r="E805" s="3" t="s">
        <v>1065</v>
      </c>
    </row>
    <row r="806" spans="1:5">
      <c r="A806" s="3">
        <v>2401222</v>
      </c>
      <c r="B806" s="3" t="s">
        <v>1200</v>
      </c>
      <c r="C806" s="3" t="s">
        <v>828</v>
      </c>
      <c r="D806" s="3" t="s">
        <v>829</v>
      </c>
      <c r="E806" s="3" t="s">
        <v>1067</v>
      </c>
    </row>
    <row r="807" spans="1:5">
      <c r="A807" s="3">
        <v>2401230</v>
      </c>
      <c r="B807" s="3" t="s">
        <v>1201</v>
      </c>
      <c r="C807" s="3" t="s">
        <v>209</v>
      </c>
      <c r="D807" s="3" t="s">
        <v>825</v>
      </c>
      <c r="E807" s="3" t="s">
        <v>1065</v>
      </c>
    </row>
    <row r="808" spans="1:5">
      <c r="A808" s="3">
        <v>2401230</v>
      </c>
      <c r="B808" s="3" t="s">
        <v>1201</v>
      </c>
      <c r="C808" s="3" t="s">
        <v>828</v>
      </c>
      <c r="D808" s="3" t="s">
        <v>829</v>
      </c>
      <c r="E808" s="3" t="s">
        <v>1067</v>
      </c>
    </row>
    <row r="809" spans="1:5">
      <c r="A809" s="3">
        <v>2401248</v>
      </c>
      <c r="B809" s="3" t="s">
        <v>1202</v>
      </c>
      <c r="C809" s="3" t="s">
        <v>209</v>
      </c>
      <c r="D809" s="3" t="s">
        <v>825</v>
      </c>
      <c r="E809" s="3" t="s">
        <v>1065</v>
      </c>
    </row>
    <row r="810" spans="1:5">
      <c r="A810" s="3">
        <v>2401248</v>
      </c>
      <c r="B810" s="3" t="s">
        <v>1202</v>
      </c>
      <c r="C810" s="3" t="s">
        <v>828</v>
      </c>
      <c r="D810" s="3" t="s">
        <v>829</v>
      </c>
      <c r="E810" s="3" t="s">
        <v>1067</v>
      </c>
    </row>
    <row r="811" spans="1:5">
      <c r="A811" s="3">
        <v>2401255</v>
      </c>
      <c r="B811" s="3" t="s">
        <v>1203</v>
      </c>
      <c r="C811" s="3" t="s">
        <v>209</v>
      </c>
      <c r="D811" s="3" t="s">
        <v>825</v>
      </c>
      <c r="E811" s="3" t="s">
        <v>1065</v>
      </c>
    </row>
    <row r="812" spans="1:5">
      <c r="A812" s="3">
        <v>2401255</v>
      </c>
      <c r="B812" s="3" t="s">
        <v>1203</v>
      </c>
      <c r="C812" s="3" t="s">
        <v>828</v>
      </c>
      <c r="D812" s="3" t="s">
        <v>829</v>
      </c>
      <c r="E812" s="3" t="s">
        <v>1067</v>
      </c>
    </row>
    <row r="813" spans="1:5">
      <c r="A813" s="3">
        <v>2401263</v>
      </c>
      <c r="B813" s="3" t="s">
        <v>1204</v>
      </c>
      <c r="C813" s="3" t="s">
        <v>209</v>
      </c>
      <c r="D813" s="3" t="s">
        <v>825</v>
      </c>
      <c r="E813" s="3" t="s">
        <v>1065</v>
      </c>
    </row>
    <row r="814" spans="1:5">
      <c r="A814" s="3">
        <v>2401263</v>
      </c>
      <c r="B814" s="3" t="s">
        <v>1204</v>
      </c>
      <c r="C814" s="3" t="s">
        <v>828</v>
      </c>
      <c r="D814" s="3" t="s">
        <v>829</v>
      </c>
      <c r="E814" s="3" t="s">
        <v>1067</v>
      </c>
    </row>
    <row r="815" spans="1:5">
      <c r="A815" s="3">
        <v>2401271</v>
      </c>
      <c r="B815" s="3" t="s">
        <v>1205</v>
      </c>
      <c r="C815" s="3" t="s">
        <v>209</v>
      </c>
      <c r="D815" s="3" t="s">
        <v>825</v>
      </c>
      <c r="E815" s="3" t="s">
        <v>1065</v>
      </c>
    </row>
    <row r="816" spans="1:5">
      <c r="A816" s="3">
        <v>2401271</v>
      </c>
      <c r="B816" s="3" t="s">
        <v>1205</v>
      </c>
      <c r="C816" s="3" t="s">
        <v>828</v>
      </c>
      <c r="D816" s="3" t="s">
        <v>829</v>
      </c>
      <c r="E816" s="3" t="s">
        <v>1067</v>
      </c>
    </row>
    <row r="817" spans="1:5">
      <c r="A817" s="3">
        <v>2401289</v>
      </c>
      <c r="B817" s="3" t="s">
        <v>1206</v>
      </c>
      <c r="C817" s="3" t="s">
        <v>209</v>
      </c>
      <c r="D817" s="3" t="s">
        <v>825</v>
      </c>
      <c r="E817" s="3" t="s">
        <v>1065</v>
      </c>
    </row>
    <row r="818" spans="1:5">
      <c r="A818" s="3">
        <v>2401289</v>
      </c>
      <c r="B818" s="3" t="s">
        <v>1206</v>
      </c>
      <c r="C818" s="3" t="s">
        <v>828</v>
      </c>
      <c r="D818" s="3" t="s">
        <v>829</v>
      </c>
      <c r="E818" s="3" t="s">
        <v>1067</v>
      </c>
    </row>
    <row r="819" spans="1:5">
      <c r="A819" s="3">
        <v>2401297</v>
      </c>
      <c r="B819" s="3" t="s">
        <v>1207</v>
      </c>
      <c r="C819" s="3" t="s">
        <v>209</v>
      </c>
      <c r="D819" s="3" t="s">
        <v>825</v>
      </c>
      <c r="E819" s="3" t="s">
        <v>1065</v>
      </c>
    </row>
    <row r="820" spans="1:5">
      <c r="A820" s="3">
        <v>2401297</v>
      </c>
      <c r="B820" s="3" t="s">
        <v>1207</v>
      </c>
      <c r="C820" s="3" t="s">
        <v>828</v>
      </c>
      <c r="D820" s="3" t="s">
        <v>829</v>
      </c>
      <c r="E820" s="3" t="s">
        <v>1067</v>
      </c>
    </row>
    <row r="821" spans="1:5">
      <c r="A821" s="3">
        <v>2401305</v>
      </c>
      <c r="B821" s="3" t="s">
        <v>1208</v>
      </c>
      <c r="C821" s="3" t="s">
        <v>209</v>
      </c>
      <c r="D821" s="3" t="s">
        <v>825</v>
      </c>
      <c r="E821" s="3" t="s">
        <v>1065</v>
      </c>
    </row>
    <row r="822" spans="1:5">
      <c r="A822" s="3">
        <v>2401305</v>
      </c>
      <c r="B822" s="3" t="s">
        <v>1208</v>
      </c>
      <c r="C822" s="3" t="s">
        <v>828</v>
      </c>
      <c r="D822" s="3" t="s">
        <v>829</v>
      </c>
      <c r="E822" s="3" t="s">
        <v>1067</v>
      </c>
    </row>
    <row r="823" spans="1:5">
      <c r="A823" s="3">
        <v>2401321</v>
      </c>
      <c r="B823" s="3" t="s">
        <v>1209</v>
      </c>
      <c r="C823" s="3" t="s">
        <v>209</v>
      </c>
      <c r="D823" s="3" t="s">
        <v>825</v>
      </c>
      <c r="E823" s="3" t="s">
        <v>1065</v>
      </c>
    </row>
    <row r="824" spans="1:5">
      <c r="A824" s="3">
        <v>2401321</v>
      </c>
      <c r="B824" s="3" t="s">
        <v>1209</v>
      </c>
      <c r="C824" s="3" t="s">
        <v>828</v>
      </c>
      <c r="D824" s="3" t="s">
        <v>829</v>
      </c>
      <c r="E824" s="3" t="s">
        <v>1067</v>
      </c>
    </row>
    <row r="825" spans="1:5">
      <c r="A825" s="3">
        <v>2401339</v>
      </c>
      <c r="B825" s="3" t="s">
        <v>1210</v>
      </c>
      <c r="C825" s="3" t="s">
        <v>209</v>
      </c>
      <c r="D825" s="3" t="s">
        <v>825</v>
      </c>
      <c r="E825" s="3" t="s">
        <v>1065</v>
      </c>
    </row>
    <row r="826" spans="1:5">
      <c r="A826" s="3">
        <v>2401339</v>
      </c>
      <c r="B826" s="3" t="s">
        <v>1210</v>
      </c>
      <c r="C826" s="3" t="s">
        <v>311</v>
      </c>
      <c r="D826" s="3" t="s">
        <v>831</v>
      </c>
      <c r="E826" s="3" t="s">
        <v>1066</v>
      </c>
    </row>
    <row r="827" spans="1:5">
      <c r="A827" s="3">
        <v>2401339</v>
      </c>
      <c r="B827" s="3" t="s">
        <v>1210</v>
      </c>
      <c r="C827" s="3" t="s">
        <v>828</v>
      </c>
      <c r="D827" s="3" t="s">
        <v>829</v>
      </c>
      <c r="E827" s="3" t="s">
        <v>1067</v>
      </c>
    </row>
    <row r="828" spans="1:5">
      <c r="A828" s="3">
        <v>2401347</v>
      </c>
      <c r="B828" s="3" t="s">
        <v>1211</v>
      </c>
      <c r="C828" s="3" t="s">
        <v>209</v>
      </c>
      <c r="D828" s="3" t="s">
        <v>825</v>
      </c>
      <c r="E828" s="3" t="s">
        <v>1159</v>
      </c>
    </row>
    <row r="829" spans="1:5">
      <c r="A829" s="3">
        <v>2401347</v>
      </c>
      <c r="B829" s="3" t="s">
        <v>1211</v>
      </c>
      <c r="C829" s="3" t="s">
        <v>828</v>
      </c>
      <c r="D829" s="3" t="s">
        <v>829</v>
      </c>
      <c r="E829" s="3" t="s">
        <v>1067</v>
      </c>
    </row>
    <row r="830" spans="1:5">
      <c r="A830" s="3">
        <v>2401461</v>
      </c>
      <c r="B830" s="3" t="s">
        <v>1212</v>
      </c>
      <c r="C830" s="3" t="s">
        <v>209</v>
      </c>
      <c r="D830" s="3" t="s">
        <v>825</v>
      </c>
      <c r="E830" s="3" t="s">
        <v>1159</v>
      </c>
    </row>
    <row r="831" spans="1:5">
      <c r="A831" s="3">
        <v>2401461</v>
      </c>
      <c r="B831" s="3" t="s">
        <v>1212</v>
      </c>
      <c r="C831" s="3" t="s">
        <v>828</v>
      </c>
      <c r="D831" s="3" t="s">
        <v>829</v>
      </c>
      <c r="E831" s="3" t="s">
        <v>1067</v>
      </c>
    </row>
    <row r="832" spans="1:5">
      <c r="A832" s="3">
        <v>2401479</v>
      </c>
      <c r="B832" s="3" t="s">
        <v>1213</v>
      </c>
      <c r="C832" s="3" t="s">
        <v>209</v>
      </c>
      <c r="D832" s="3" t="s">
        <v>825</v>
      </c>
      <c r="E832" s="3" t="s">
        <v>1159</v>
      </c>
    </row>
    <row r="833" spans="1:5">
      <c r="A833" s="3">
        <v>2401479</v>
      </c>
      <c r="B833" s="3" t="s">
        <v>1213</v>
      </c>
      <c r="C833" s="3" t="s">
        <v>828</v>
      </c>
      <c r="D833" s="3" t="s">
        <v>829</v>
      </c>
      <c r="E833" s="3" t="s">
        <v>1067</v>
      </c>
    </row>
    <row r="834" spans="1:5">
      <c r="A834" s="3">
        <v>2401487</v>
      </c>
      <c r="B834" s="3" t="s">
        <v>1214</v>
      </c>
      <c r="C834" s="3" t="s">
        <v>209</v>
      </c>
      <c r="D834" s="3" t="s">
        <v>825</v>
      </c>
      <c r="E834" s="3" t="s">
        <v>1065</v>
      </c>
    </row>
    <row r="835" spans="1:5">
      <c r="A835" s="3">
        <v>2401487</v>
      </c>
      <c r="B835" s="3" t="s">
        <v>1214</v>
      </c>
      <c r="C835" s="3" t="s">
        <v>828</v>
      </c>
      <c r="D835" s="3" t="s">
        <v>829</v>
      </c>
      <c r="E835" s="3" t="s">
        <v>1067</v>
      </c>
    </row>
    <row r="836" spans="1:5">
      <c r="A836" s="3">
        <v>2401503</v>
      </c>
      <c r="B836" s="3" t="s">
        <v>1215</v>
      </c>
      <c r="C836" s="3" t="s">
        <v>209</v>
      </c>
      <c r="D836" s="3" t="s">
        <v>825</v>
      </c>
      <c r="E836" s="3" t="s">
        <v>1065</v>
      </c>
    </row>
    <row r="837" spans="1:5">
      <c r="A837" s="3">
        <v>2401503</v>
      </c>
      <c r="B837" s="3" t="s">
        <v>1215</v>
      </c>
      <c r="C837" s="3" t="s">
        <v>828</v>
      </c>
      <c r="D837" s="3" t="s">
        <v>829</v>
      </c>
      <c r="E837" s="3" t="s">
        <v>1067</v>
      </c>
    </row>
    <row r="838" spans="1:5">
      <c r="A838" s="3">
        <v>2401545</v>
      </c>
      <c r="B838" s="3" t="s">
        <v>1216</v>
      </c>
      <c r="C838" s="3" t="s">
        <v>209</v>
      </c>
      <c r="D838" s="3" t="s">
        <v>825</v>
      </c>
      <c r="E838" s="3" t="s">
        <v>1065</v>
      </c>
    </row>
    <row r="839" spans="1:5">
      <c r="A839" s="3">
        <v>2401545</v>
      </c>
      <c r="B839" s="3" t="s">
        <v>1216</v>
      </c>
      <c r="C839" s="3" t="s">
        <v>828</v>
      </c>
      <c r="D839" s="3" t="s">
        <v>829</v>
      </c>
      <c r="E839" s="3" t="s">
        <v>1067</v>
      </c>
    </row>
    <row r="840" spans="1:5">
      <c r="A840" s="3">
        <v>2401552</v>
      </c>
      <c r="B840" s="3" t="s">
        <v>1217</v>
      </c>
      <c r="C840" s="3" t="s">
        <v>209</v>
      </c>
      <c r="D840" s="3" t="s">
        <v>825</v>
      </c>
      <c r="E840" s="3" t="s">
        <v>1065</v>
      </c>
    </row>
    <row r="841" spans="1:5">
      <c r="A841" s="3">
        <v>2401552</v>
      </c>
      <c r="B841" s="3" t="s">
        <v>1217</v>
      </c>
      <c r="C841" s="3" t="s">
        <v>828</v>
      </c>
      <c r="D841" s="3" t="s">
        <v>829</v>
      </c>
      <c r="E841" s="3" t="s">
        <v>1067</v>
      </c>
    </row>
    <row r="842" spans="1:5">
      <c r="A842" s="3">
        <v>2401560</v>
      </c>
      <c r="B842" s="3" t="s">
        <v>1218</v>
      </c>
      <c r="C842" s="3" t="s">
        <v>209</v>
      </c>
      <c r="D842" s="3" t="s">
        <v>825</v>
      </c>
      <c r="E842" s="3" t="s">
        <v>1065</v>
      </c>
    </row>
    <row r="843" spans="1:5">
      <c r="A843" s="3">
        <v>2401560</v>
      </c>
      <c r="B843" s="3" t="s">
        <v>1218</v>
      </c>
      <c r="C843" s="3" t="s">
        <v>828</v>
      </c>
      <c r="D843" s="3" t="s">
        <v>829</v>
      </c>
      <c r="E843" s="3" t="s">
        <v>1067</v>
      </c>
    </row>
    <row r="844" spans="1:5">
      <c r="A844" s="3">
        <v>2401578</v>
      </c>
      <c r="B844" s="3" t="s">
        <v>1219</v>
      </c>
      <c r="C844" s="3" t="s">
        <v>209</v>
      </c>
      <c r="D844" s="3" t="s">
        <v>825</v>
      </c>
      <c r="E844" s="3" t="s">
        <v>1065</v>
      </c>
    </row>
    <row r="845" spans="1:5">
      <c r="A845" s="3">
        <v>2401578</v>
      </c>
      <c r="B845" s="3" t="s">
        <v>1219</v>
      </c>
      <c r="C845" s="3" t="s">
        <v>828</v>
      </c>
      <c r="D845" s="3" t="s">
        <v>829</v>
      </c>
      <c r="E845" s="3" t="s">
        <v>1067</v>
      </c>
    </row>
    <row r="846" spans="1:5">
      <c r="A846" s="3">
        <v>2401586</v>
      </c>
      <c r="B846" s="3" t="s">
        <v>1220</v>
      </c>
      <c r="C846" s="3" t="s">
        <v>209</v>
      </c>
      <c r="D846" s="3" t="s">
        <v>825</v>
      </c>
      <c r="E846" s="3" t="s">
        <v>1065</v>
      </c>
    </row>
    <row r="847" spans="1:5">
      <c r="A847" s="3">
        <v>2401586</v>
      </c>
      <c r="B847" s="3" t="s">
        <v>1220</v>
      </c>
      <c r="C847" s="3" t="s">
        <v>828</v>
      </c>
      <c r="D847" s="3" t="s">
        <v>829</v>
      </c>
      <c r="E847" s="3" t="s">
        <v>1067</v>
      </c>
    </row>
    <row r="848" spans="1:5">
      <c r="A848" s="3">
        <v>2401594</v>
      </c>
      <c r="B848" s="3" t="s">
        <v>1221</v>
      </c>
      <c r="C848" s="3" t="s">
        <v>209</v>
      </c>
      <c r="D848" s="3" t="s">
        <v>825</v>
      </c>
      <c r="E848" s="3" t="s">
        <v>1065</v>
      </c>
    </row>
    <row r="849" spans="1:5">
      <c r="A849" s="3">
        <v>2401594</v>
      </c>
      <c r="B849" s="3" t="s">
        <v>1221</v>
      </c>
      <c r="C849" s="3" t="s">
        <v>828</v>
      </c>
      <c r="D849" s="3" t="s">
        <v>829</v>
      </c>
      <c r="E849" s="3" t="s">
        <v>1067</v>
      </c>
    </row>
    <row r="850" spans="1:5">
      <c r="A850" s="3">
        <v>2401602</v>
      </c>
      <c r="B850" s="3" t="s">
        <v>1222</v>
      </c>
      <c r="C850" s="3" t="s">
        <v>209</v>
      </c>
      <c r="D850" s="3" t="s">
        <v>825</v>
      </c>
      <c r="E850" s="3" t="s">
        <v>1065</v>
      </c>
    </row>
    <row r="851" spans="1:5">
      <c r="A851" s="3">
        <v>2401602</v>
      </c>
      <c r="B851" s="3" t="s">
        <v>1223</v>
      </c>
      <c r="C851" s="3" t="s">
        <v>828</v>
      </c>
      <c r="D851" s="3" t="s">
        <v>829</v>
      </c>
      <c r="E851" s="3" t="s">
        <v>1067</v>
      </c>
    </row>
    <row r="852" spans="1:5">
      <c r="A852" s="3">
        <v>2401610</v>
      </c>
      <c r="B852" s="3" t="s">
        <v>1224</v>
      </c>
      <c r="C852" s="3" t="s">
        <v>209</v>
      </c>
      <c r="D852" s="3" t="s">
        <v>825</v>
      </c>
      <c r="E852" s="3" t="s">
        <v>1065</v>
      </c>
    </row>
    <row r="853" spans="1:5">
      <c r="A853" s="3">
        <v>2401610</v>
      </c>
      <c r="B853" s="3" t="s">
        <v>1224</v>
      </c>
      <c r="C853" s="3" t="s">
        <v>828</v>
      </c>
      <c r="D853" s="3" t="s">
        <v>829</v>
      </c>
      <c r="E853" s="3" t="s">
        <v>1067</v>
      </c>
    </row>
    <row r="854" spans="1:5">
      <c r="A854" s="3">
        <v>2401628</v>
      </c>
      <c r="B854" s="3" t="s">
        <v>1225</v>
      </c>
      <c r="C854" s="3" t="s">
        <v>209</v>
      </c>
      <c r="D854" s="3" t="s">
        <v>825</v>
      </c>
      <c r="E854" s="3" t="s">
        <v>1065</v>
      </c>
    </row>
    <row r="855" spans="1:5">
      <c r="A855" s="3">
        <v>2401628</v>
      </c>
      <c r="B855" s="3" t="s">
        <v>1226</v>
      </c>
      <c r="C855" s="3" t="s">
        <v>828</v>
      </c>
      <c r="D855" s="3" t="s">
        <v>829</v>
      </c>
      <c r="E855" s="3" t="s">
        <v>1067</v>
      </c>
    </row>
    <row r="856" spans="1:5">
      <c r="A856" s="3">
        <v>2401636</v>
      </c>
      <c r="B856" s="3" t="s">
        <v>1227</v>
      </c>
      <c r="C856" s="3" t="s">
        <v>209</v>
      </c>
      <c r="D856" s="3" t="s">
        <v>825</v>
      </c>
      <c r="E856" s="3" t="s">
        <v>1065</v>
      </c>
    </row>
    <row r="857" spans="1:5">
      <c r="A857" s="3">
        <v>2401636</v>
      </c>
      <c r="B857" s="3" t="s">
        <v>1227</v>
      </c>
      <c r="C857" s="3" t="s">
        <v>828</v>
      </c>
      <c r="D857" s="3" t="s">
        <v>829</v>
      </c>
      <c r="E857" s="3" t="s">
        <v>1067</v>
      </c>
    </row>
    <row r="858" spans="1:5">
      <c r="A858" s="3">
        <v>2401644</v>
      </c>
      <c r="B858" s="3" t="s">
        <v>1228</v>
      </c>
      <c r="C858" s="3" t="s">
        <v>209</v>
      </c>
      <c r="D858" s="3" t="s">
        <v>825</v>
      </c>
      <c r="E858" s="3" t="s">
        <v>1065</v>
      </c>
    </row>
    <row r="859" spans="1:5">
      <c r="A859" s="3">
        <v>2401644</v>
      </c>
      <c r="B859" s="3" t="s">
        <v>1228</v>
      </c>
      <c r="C859" s="3" t="s">
        <v>828</v>
      </c>
      <c r="D859" s="3" t="s">
        <v>829</v>
      </c>
      <c r="E859" s="3" t="s">
        <v>1067</v>
      </c>
    </row>
    <row r="860" spans="1:5">
      <c r="A860" s="3">
        <v>2401651</v>
      </c>
      <c r="B860" s="3" t="s">
        <v>1229</v>
      </c>
      <c r="C860" s="3" t="s">
        <v>209</v>
      </c>
      <c r="D860" s="3" t="s">
        <v>825</v>
      </c>
      <c r="E860" s="3" t="s">
        <v>1159</v>
      </c>
    </row>
    <row r="861" spans="1:5">
      <c r="A861" s="3">
        <v>2401651</v>
      </c>
      <c r="B861" s="3" t="s">
        <v>1229</v>
      </c>
      <c r="C861" s="3" t="s">
        <v>828</v>
      </c>
      <c r="D861" s="3" t="s">
        <v>829</v>
      </c>
      <c r="E861" s="3" t="s">
        <v>1067</v>
      </c>
    </row>
    <row r="862" spans="1:5">
      <c r="A862" s="3">
        <v>2401669</v>
      </c>
      <c r="B862" s="3" t="s">
        <v>1230</v>
      </c>
      <c r="C862" s="3" t="s">
        <v>209</v>
      </c>
      <c r="D862" s="3" t="s">
        <v>825</v>
      </c>
      <c r="E862" s="3" t="s">
        <v>1159</v>
      </c>
    </row>
    <row r="863" spans="1:5">
      <c r="A863" s="3">
        <v>2401669</v>
      </c>
      <c r="B863" s="3" t="s">
        <v>1230</v>
      </c>
      <c r="C863" s="3" t="s">
        <v>828</v>
      </c>
      <c r="D863" s="3" t="s">
        <v>829</v>
      </c>
      <c r="E863" s="3" t="s">
        <v>1067</v>
      </c>
    </row>
    <row r="864" spans="1:5">
      <c r="A864" s="3">
        <v>2401677</v>
      </c>
      <c r="B864" s="3" t="s">
        <v>1231</v>
      </c>
      <c r="C864" s="3" t="s">
        <v>209</v>
      </c>
      <c r="D864" s="3" t="s">
        <v>825</v>
      </c>
      <c r="E864" s="3" t="s">
        <v>1093</v>
      </c>
    </row>
    <row r="865" spans="1:5">
      <c r="A865" s="3">
        <v>2401677</v>
      </c>
      <c r="B865" s="3" t="s">
        <v>1231</v>
      </c>
      <c r="C865" s="3" t="s">
        <v>828</v>
      </c>
      <c r="D865" s="3" t="s">
        <v>829</v>
      </c>
      <c r="E865" s="3" t="s">
        <v>1067</v>
      </c>
    </row>
    <row r="866" spans="1:5">
      <c r="A866" s="3" t="s">
        <v>338</v>
      </c>
      <c r="B866" s="3" t="s">
        <v>1232</v>
      </c>
      <c r="C866" s="3" t="s">
        <v>209</v>
      </c>
      <c r="D866" s="3" t="s">
        <v>825</v>
      </c>
      <c r="E866" s="3" t="s">
        <v>1233</v>
      </c>
    </row>
    <row r="867" spans="1:5">
      <c r="A867" s="3" t="s">
        <v>338</v>
      </c>
      <c r="B867" s="3" t="s">
        <v>1232</v>
      </c>
      <c r="C867" s="3" t="s">
        <v>334</v>
      </c>
      <c r="D867" s="3" t="s">
        <v>827</v>
      </c>
      <c r="E867" s="3" t="s">
        <v>1233</v>
      </c>
    </row>
    <row r="868" spans="1:5">
      <c r="A868" s="3" t="s">
        <v>338</v>
      </c>
      <c r="B868" s="3" t="s">
        <v>1232</v>
      </c>
      <c r="C868" s="3" t="s">
        <v>311</v>
      </c>
      <c r="D868" s="3" t="s">
        <v>831</v>
      </c>
      <c r="E868" s="3" t="s">
        <v>1233</v>
      </c>
    </row>
    <row r="869" spans="1:5">
      <c r="A869" s="3" t="s">
        <v>338</v>
      </c>
      <c r="B869" s="3" t="s">
        <v>1232</v>
      </c>
      <c r="C869" s="3" t="s">
        <v>828</v>
      </c>
      <c r="D869" s="3" t="s">
        <v>829</v>
      </c>
      <c r="E869" s="3" t="s">
        <v>1233</v>
      </c>
    </row>
    <row r="870" spans="1:5">
      <c r="A870" s="3" t="s">
        <v>339</v>
      </c>
      <c r="B870" s="3" t="s">
        <v>1234</v>
      </c>
      <c r="C870" s="3" t="s">
        <v>209</v>
      </c>
      <c r="D870" s="3" t="s">
        <v>825</v>
      </c>
      <c r="E870" s="3" t="s">
        <v>1233</v>
      </c>
    </row>
    <row r="871" spans="1:5">
      <c r="A871" s="3" t="s">
        <v>339</v>
      </c>
      <c r="B871" s="3" t="s">
        <v>1234</v>
      </c>
      <c r="C871" s="3" t="s">
        <v>334</v>
      </c>
      <c r="D871" s="3" t="s">
        <v>827</v>
      </c>
      <c r="E871" s="3" t="s">
        <v>1233</v>
      </c>
    </row>
    <row r="872" spans="1:5">
      <c r="A872" s="3" t="s">
        <v>339</v>
      </c>
      <c r="B872" s="3" t="s">
        <v>1234</v>
      </c>
      <c r="C872" s="3" t="s">
        <v>311</v>
      </c>
      <c r="D872" s="3" t="s">
        <v>831</v>
      </c>
      <c r="E872" s="3" t="s">
        <v>1233</v>
      </c>
    </row>
    <row r="873" spans="1:5">
      <c r="A873" s="3" t="s">
        <v>339</v>
      </c>
      <c r="B873" s="3" t="s">
        <v>1234</v>
      </c>
      <c r="C873" s="3" t="s">
        <v>828</v>
      </c>
      <c r="D873" s="3" t="s">
        <v>829</v>
      </c>
      <c r="E873" s="3" t="s">
        <v>1233</v>
      </c>
    </row>
    <row r="874" spans="1:5">
      <c r="A874" s="3" t="s">
        <v>340</v>
      </c>
      <c r="B874" s="3" t="s">
        <v>1235</v>
      </c>
      <c r="C874" s="3" t="s">
        <v>209</v>
      </c>
      <c r="D874" s="3" t="s">
        <v>825</v>
      </c>
      <c r="E874" s="3" t="s">
        <v>1233</v>
      </c>
    </row>
    <row r="875" spans="1:5">
      <c r="A875" s="3" t="s">
        <v>340</v>
      </c>
      <c r="B875" s="3" t="s">
        <v>1235</v>
      </c>
      <c r="C875" s="3" t="s">
        <v>334</v>
      </c>
      <c r="D875" s="3" t="s">
        <v>827</v>
      </c>
      <c r="E875" s="3" t="s">
        <v>1233</v>
      </c>
    </row>
    <row r="876" spans="1:5">
      <c r="A876" s="3" t="s">
        <v>340</v>
      </c>
      <c r="B876" s="3" t="s">
        <v>1235</v>
      </c>
      <c r="C876" s="3" t="s">
        <v>311</v>
      </c>
      <c r="D876" s="3" t="s">
        <v>831</v>
      </c>
      <c r="E876" s="3" t="s">
        <v>1233</v>
      </c>
    </row>
    <row r="877" spans="1:5">
      <c r="A877" s="3" t="s">
        <v>340</v>
      </c>
      <c r="B877" s="3" t="s">
        <v>1235</v>
      </c>
      <c r="C877" s="3" t="s">
        <v>828</v>
      </c>
      <c r="D877" s="3" t="s">
        <v>829</v>
      </c>
      <c r="E877" s="3" t="s">
        <v>1233</v>
      </c>
    </row>
    <row r="878" spans="1:5">
      <c r="A878" s="3" t="s">
        <v>1236</v>
      </c>
      <c r="B878" s="3" t="s">
        <v>1237</v>
      </c>
      <c r="C878" s="3" t="s">
        <v>209</v>
      </c>
      <c r="D878" s="3" t="s">
        <v>825</v>
      </c>
      <c r="E878" s="3" t="s">
        <v>1233</v>
      </c>
    </row>
    <row r="879" spans="1:5">
      <c r="A879" s="3" t="s">
        <v>1236</v>
      </c>
      <c r="B879" s="3" t="s">
        <v>1237</v>
      </c>
      <c r="C879" s="3" t="s">
        <v>334</v>
      </c>
      <c r="D879" s="3" t="s">
        <v>827</v>
      </c>
      <c r="E879" s="3" t="s">
        <v>1233</v>
      </c>
    </row>
    <row r="880" spans="1:5">
      <c r="A880" s="3" t="s">
        <v>1236</v>
      </c>
      <c r="B880" s="3" t="s">
        <v>1237</v>
      </c>
      <c r="C880" s="3" t="s">
        <v>311</v>
      </c>
      <c r="D880" s="3" t="s">
        <v>831</v>
      </c>
      <c r="E880" s="3" t="s">
        <v>1233</v>
      </c>
    </row>
    <row r="881" spans="1:5">
      <c r="A881" s="3" t="s">
        <v>1236</v>
      </c>
      <c r="B881" s="3" t="s">
        <v>1237</v>
      </c>
      <c r="C881" s="3" t="s">
        <v>828</v>
      </c>
      <c r="D881" s="3" t="s">
        <v>829</v>
      </c>
      <c r="E881" s="3" t="s">
        <v>1233</v>
      </c>
    </row>
    <row r="882" spans="1:5">
      <c r="A882" s="3" t="s">
        <v>365</v>
      </c>
      <c r="B882" s="3" t="s">
        <v>1238</v>
      </c>
      <c r="C882" s="3" t="s">
        <v>209</v>
      </c>
      <c r="D882" s="3" t="s">
        <v>825</v>
      </c>
      <c r="E882" s="3" t="s">
        <v>1239</v>
      </c>
    </row>
    <row r="883" spans="1:5">
      <c r="A883" s="3" t="s">
        <v>365</v>
      </c>
      <c r="B883" s="3" t="s">
        <v>1238</v>
      </c>
      <c r="C883" s="3" t="s">
        <v>334</v>
      </c>
      <c r="D883" s="3" t="s">
        <v>827</v>
      </c>
      <c r="E883" s="3" t="s">
        <v>1239</v>
      </c>
    </row>
    <row r="884" spans="1:5">
      <c r="A884" s="3" t="s">
        <v>365</v>
      </c>
      <c r="B884" s="3" t="s">
        <v>1238</v>
      </c>
      <c r="C884" s="3" t="s">
        <v>311</v>
      </c>
      <c r="D884" s="3" t="s">
        <v>831</v>
      </c>
      <c r="E884" s="3" t="s">
        <v>1239</v>
      </c>
    </row>
    <row r="885" spans="1:5">
      <c r="A885" s="3" t="s">
        <v>365</v>
      </c>
      <c r="B885" s="3" t="s">
        <v>1238</v>
      </c>
      <c r="C885" s="3" t="s">
        <v>828</v>
      </c>
      <c r="D885" s="3" t="s">
        <v>829</v>
      </c>
      <c r="E885" s="3" t="s">
        <v>1239</v>
      </c>
    </row>
    <row r="886" spans="1:5">
      <c r="A886" s="3" t="s">
        <v>367</v>
      </c>
      <c r="B886" s="3" t="s">
        <v>1240</v>
      </c>
      <c r="C886" s="3" t="s">
        <v>209</v>
      </c>
      <c r="D886" s="3" t="s">
        <v>825</v>
      </c>
      <c r="E886" s="3" t="s">
        <v>1233</v>
      </c>
    </row>
    <row r="887" spans="1:5">
      <c r="A887" s="3" t="s">
        <v>367</v>
      </c>
      <c r="B887" s="3" t="s">
        <v>1240</v>
      </c>
      <c r="C887" s="3" t="s">
        <v>334</v>
      </c>
      <c r="D887" s="3" t="s">
        <v>827</v>
      </c>
      <c r="E887" s="3" t="s">
        <v>1233</v>
      </c>
    </row>
    <row r="888" spans="1:5">
      <c r="A888" s="3" t="s">
        <v>367</v>
      </c>
      <c r="B888" s="3" t="s">
        <v>1240</v>
      </c>
      <c r="C888" s="3" t="s">
        <v>311</v>
      </c>
      <c r="D888" s="3" t="s">
        <v>831</v>
      </c>
      <c r="E888" s="3" t="s">
        <v>1233</v>
      </c>
    </row>
    <row r="889" spans="1:5">
      <c r="A889" s="3" t="s">
        <v>367</v>
      </c>
      <c r="B889" s="3" t="s">
        <v>1240</v>
      </c>
      <c r="C889" s="3" t="s">
        <v>828</v>
      </c>
      <c r="D889" s="3" t="s">
        <v>829</v>
      </c>
      <c r="E889" s="3" t="s">
        <v>1233</v>
      </c>
    </row>
    <row r="890" spans="1:5">
      <c r="A890" s="3" t="s">
        <v>307</v>
      </c>
      <c r="B890" s="3" t="s">
        <v>1241</v>
      </c>
      <c r="C890" s="3" t="s">
        <v>209</v>
      </c>
      <c r="D890" s="3" t="s">
        <v>825</v>
      </c>
      <c r="E890" s="3" t="s">
        <v>1233</v>
      </c>
    </row>
    <row r="891" spans="1:5">
      <c r="A891" s="3" t="s">
        <v>307</v>
      </c>
      <c r="B891" s="3" t="s">
        <v>1241</v>
      </c>
      <c r="C891" s="3" t="s">
        <v>334</v>
      </c>
      <c r="D891" s="3" t="s">
        <v>827</v>
      </c>
      <c r="E891" s="3" t="s">
        <v>1233</v>
      </c>
    </row>
    <row r="892" spans="1:5">
      <c r="A892" s="3" t="s">
        <v>307</v>
      </c>
      <c r="B892" s="3" t="s">
        <v>1241</v>
      </c>
      <c r="C892" s="3" t="s">
        <v>311</v>
      </c>
      <c r="D892" s="3" t="s">
        <v>831</v>
      </c>
      <c r="E892" s="3" t="s">
        <v>1233</v>
      </c>
    </row>
    <row r="893" spans="1:5">
      <c r="A893" s="3" t="s">
        <v>307</v>
      </c>
      <c r="B893" s="3" t="s">
        <v>1241</v>
      </c>
      <c r="C893" s="3" t="s">
        <v>828</v>
      </c>
      <c r="D893" s="3" t="s">
        <v>829</v>
      </c>
      <c r="E893" s="3" t="s">
        <v>1233</v>
      </c>
    </row>
    <row r="894" spans="1:5">
      <c r="A894" s="3" t="s">
        <v>369</v>
      </c>
      <c r="B894" s="3" t="s">
        <v>1242</v>
      </c>
      <c r="C894" s="3" t="s">
        <v>209</v>
      </c>
      <c r="D894" s="3" t="s">
        <v>825</v>
      </c>
      <c r="E894" s="3" t="s">
        <v>1233</v>
      </c>
    </row>
    <row r="895" spans="1:5">
      <c r="A895" s="3" t="s">
        <v>369</v>
      </c>
      <c r="B895" s="3" t="s">
        <v>1242</v>
      </c>
      <c r="C895" s="3" t="s">
        <v>334</v>
      </c>
      <c r="D895" s="3" t="s">
        <v>827</v>
      </c>
      <c r="E895" s="3" t="s">
        <v>1233</v>
      </c>
    </row>
    <row r="896" spans="1:5">
      <c r="A896" s="3" t="s">
        <v>369</v>
      </c>
      <c r="B896" s="3" t="s">
        <v>1242</v>
      </c>
      <c r="C896" s="3" t="s">
        <v>311</v>
      </c>
      <c r="D896" s="3" t="s">
        <v>831</v>
      </c>
      <c r="E896" s="3" t="s">
        <v>1233</v>
      </c>
    </row>
    <row r="897" spans="1:5">
      <c r="A897" s="3" t="s">
        <v>369</v>
      </c>
      <c r="B897" s="3" t="s">
        <v>1242</v>
      </c>
      <c r="C897" s="3" t="s">
        <v>828</v>
      </c>
      <c r="D897" s="3" t="s">
        <v>829</v>
      </c>
      <c r="E897" s="3" t="s">
        <v>1233</v>
      </c>
    </row>
    <row r="898" spans="1:5">
      <c r="A898" s="3" t="s">
        <v>380</v>
      </c>
      <c r="B898" s="3" t="s">
        <v>1243</v>
      </c>
      <c r="C898" s="3" t="s">
        <v>209</v>
      </c>
      <c r="D898" s="3" t="s">
        <v>825</v>
      </c>
      <c r="E898" s="3" t="s">
        <v>1233</v>
      </c>
    </row>
    <row r="899" spans="1:5">
      <c r="A899" s="3" t="s">
        <v>380</v>
      </c>
      <c r="B899" s="3" t="s">
        <v>1243</v>
      </c>
      <c r="C899" s="3" t="s">
        <v>334</v>
      </c>
      <c r="D899" s="3" t="s">
        <v>827</v>
      </c>
      <c r="E899" s="3" t="s">
        <v>1233</v>
      </c>
    </row>
    <row r="900" spans="1:5">
      <c r="A900" s="3" t="s">
        <v>380</v>
      </c>
      <c r="B900" s="3" t="s">
        <v>1243</v>
      </c>
      <c r="C900" s="3" t="s">
        <v>311</v>
      </c>
      <c r="D900" s="3" t="s">
        <v>831</v>
      </c>
      <c r="E900" s="3" t="s">
        <v>1233</v>
      </c>
    </row>
    <row r="901" spans="1:5">
      <c r="A901" s="3" t="s">
        <v>380</v>
      </c>
      <c r="B901" s="3" t="s">
        <v>1243</v>
      </c>
      <c r="C901" s="3" t="s">
        <v>828</v>
      </c>
      <c r="D901" s="3" t="s">
        <v>829</v>
      </c>
      <c r="E901" s="3" t="s">
        <v>1233</v>
      </c>
    </row>
    <row r="902" spans="1:5">
      <c r="A902" s="3" t="s">
        <v>381</v>
      </c>
      <c r="B902" s="3" t="s">
        <v>1244</v>
      </c>
      <c r="C902" s="3" t="s">
        <v>209</v>
      </c>
      <c r="D902" s="3" t="s">
        <v>825</v>
      </c>
      <c r="E902" s="3" t="s">
        <v>1233</v>
      </c>
    </row>
    <row r="903" spans="1:5">
      <c r="A903" s="3" t="s">
        <v>381</v>
      </c>
      <c r="B903" s="3" t="s">
        <v>1244</v>
      </c>
      <c r="C903" s="3" t="s">
        <v>334</v>
      </c>
      <c r="D903" s="3" t="s">
        <v>827</v>
      </c>
      <c r="E903" s="3" t="s">
        <v>1233</v>
      </c>
    </row>
    <row r="904" spans="1:5">
      <c r="A904" s="3" t="s">
        <v>381</v>
      </c>
      <c r="B904" s="3" t="s">
        <v>1244</v>
      </c>
      <c r="C904" s="3" t="s">
        <v>311</v>
      </c>
      <c r="D904" s="3" t="s">
        <v>831</v>
      </c>
      <c r="E904" s="3" t="s">
        <v>1233</v>
      </c>
    </row>
    <row r="905" spans="1:5">
      <c r="A905" s="3" t="s">
        <v>381</v>
      </c>
      <c r="B905" s="3" t="s">
        <v>1244</v>
      </c>
      <c r="C905" s="3" t="s">
        <v>828</v>
      </c>
      <c r="D905" s="3" t="s">
        <v>829</v>
      </c>
      <c r="E905" s="3" t="s">
        <v>1233</v>
      </c>
    </row>
    <row r="906" spans="1:5">
      <c r="A906" s="3" t="s">
        <v>383</v>
      </c>
      <c r="B906" s="3" t="s">
        <v>1245</v>
      </c>
      <c r="C906" s="3" t="s">
        <v>209</v>
      </c>
      <c r="D906" s="3" t="s">
        <v>825</v>
      </c>
      <c r="E906" s="3" t="s">
        <v>1233</v>
      </c>
    </row>
    <row r="907" spans="1:5">
      <c r="A907" s="3" t="s">
        <v>383</v>
      </c>
      <c r="B907" s="3" t="s">
        <v>1245</v>
      </c>
      <c r="C907" s="3" t="s">
        <v>334</v>
      </c>
      <c r="D907" s="3" t="s">
        <v>827</v>
      </c>
      <c r="E907" s="3" t="s">
        <v>1233</v>
      </c>
    </row>
    <row r="908" spans="1:5">
      <c r="A908" s="3" t="s">
        <v>383</v>
      </c>
      <c r="B908" s="3" t="s">
        <v>1245</v>
      </c>
      <c r="C908" s="3" t="s">
        <v>311</v>
      </c>
      <c r="D908" s="3" t="s">
        <v>831</v>
      </c>
      <c r="E908" s="3" t="s">
        <v>1233</v>
      </c>
    </row>
    <row r="909" spans="1:5">
      <c r="A909" s="3" t="s">
        <v>383</v>
      </c>
      <c r="B909" s="3" t="s">
        <v>1245</v>
      </c>
      <c r="C909" s="3" t="s">
        <v>828</v>
      </c>
      <c r="D909" s="3" t="s">
        <v>829</v>
      </c>
      <c r="E909" s="3" t="s">
        <v>1233</v>
      </c>
    </row>
    <row r="910" spans="1:5">
      <c r="A910" s="3" t="s">
        <v>385</v>
      </c>
      <c r="B910" s="3" t="s">
        <v>1246</v>
      </c>
      <c r="C910" s="3" t="s">
        <v>209</v>
      </c>
      <c r="D910" s="3" t="s">
        <v>825</v>
      </c>
      <c r="E910" s="3" t="s">
        <v>1233</v>
      </c>
    </row>
    <row r="911" spans="1:5">
      <c r="A911" s="3" t="s">
        <v>385</v>
      </c>
      <c r="B911" s="3" t="s">
        <v>1246</v>
      </c>
      <c r="C911" s="3" t="s">
        <v>334</v>
      </c>
      <c r="D911" s="3" t="s">
        <v>827</v>
      </c>
      <c r="E911" s="3" t="s">
        <v>1233</v>
      </c>
    </row>
    <row r="912" spans="1:5">
      <c r="A912" s="3" t="s">
        <v>385</v>
      </c>
      <c r="B912" s="3" t="s">
        <v>1246</v>
      </c>
      <c r="C912" s="3" t="s">
        <v>311</v>
      </c>
      <c r="D912" s="3" t="s">
        <v>831</v>
      </c>
      <c r="E912" s="3" t="s">
        <v>1233</v>
      </c>
    </row>
    <row r="913" spans="1:5">
      <c r="A913" s="3" t="s">
        <v>385</v>
      </c>
      <c r="B913" s="3" t="s">
        <v>1246</v>
      </c>
      <c r="C913" s="3" t="s">
        <v>828</v>
      </c>
      <c r="D913" s="3" t="s">
        <v>829</v>
      </c>
      <c r="E913" s="3" t="s">
        <v>1233</v>
      </c>
    </row>
    <row r="914" spans="1:5">
      <c r="A914" s="3" t="s">
        <v>387</v>
      </c>
      <c r="B914" s="3" t="s">
        <v>1247</v>
      </c>
      <c r="C914" s="3" t="s">
        <v>209</v>
      </c>
      <c r="D914" s="3" t="s">
        <v>825</v>
      </c>
      <c r="E914" s="3" t="s">
        <v>1233</v>
      </c>
    </row>
    <row r="915" spans="1:5">
      <c r="A915" s="3" t="s">
        <v>387</v>
      </c>
      <c r="B915" s="3" t="s">
        <v>1247</v>
      </c>
      <c r="C915" s="3" t="s">
        <v>334</v>
      </c>
      <c r="D915" s="3" t="s">
        <v>827</v>
      </c>
      <c r="E915" s="3" t="s">
        <v>1233</v>
      </c>
    </row>
    <row r="916" spans="1:5">
      <c r="A916" s="3" t="s">
        <v>387</v>
      </c>
      <c r="B916" s="3" t="s">
        <v>1247</v>
      </c>
      <c r="C916" s="3" t="s">
        <v>311</v>
      </c>
      <c r="D916" s="3" t="s">
        <v>831</v>
      </c>
      <c r="E916" s="3" t="s">
        <v>1233</v>
      </c>
    </row>
    <row r="917" spans="1:5">
      <c r="A917" s="3" t="s">
        <v>387</v>
      </c>
      <c r="B917" s="3" t="s">
        <v>1247</v>
      </c>
      <c r="C917" s="3" t="s">
        <v>828</v>
      </c>
      <c r="D917" s="3" t="s">
        <v>829</v>
      </c>
      <c r="E917" s="3" t="s">
        <v>1233</v>
      </c>
    </row>
    <row r="918" spans="1:5">
      <c r="A918" s="3" t="s">
        <v>388</v>
      </c>
      <c r="B918" s="3" t="s">
        <v>1248</v>
      </c>
      <c r="C918" s="3" t="s">
        <v>209</v>
      </c>
      <c r="D918" s="3" t="s">
        <v>825</v>
      </c>
      <c r="E918" s="3" t="s">
        <v>1233</v>
      </c>
    </row>
    <row r="919" spans="1:5">
      <c r="A919" s="3" t="s">
        <v>388</v>
      </c>
      <c r="B919" s="3" t="s">
        <v>1248</v>
      </c>
      <c r="C919" s="3" t="s">
        <v>334</v>
      </c>
      <c r="D919" s="3" t="s">
        <v>827</v>
      </c>
      <c r="E919" s="3" t="s">
        <v>1233</v>
      </c>
    </row>
    <row r="920" spans="1:5">
      <c r="A920" s="3" t="s">
        <v>388</v>
      </c>
      <c r="B920" s="3" t="s">
        <v>1248</v>
      </c>
      <c r="C920" s="3" t="s">
        <v>311</v>
      </c>
      <c r="D920" s="3" t="s">
        <v>831</v>
      </c>
      <c r="E920" s="3" t="s">
        <v>1233</v>
      </c>
    </row>
    <row r="921" spans="1:5">
      <c r="A921" s="3" t="s">
        <v>388</v>
      </c>
      <c r="B921" s="3" t="s">
        <v>1248</v>
      </c>
      <c r="C921" s="3" t="s">
        <v>828</v>
      </c>
      <c r="D921" s="3" t="s">
        <v>829</v>
      </c>
      <c r="E921" s="3" t="s">
        <v>1233</v>
      </c>
    </row>
    <row r="922" spans="1:5">
      <c r="A922" s="3" t="s">
        <v>389</v>
      </c>
      <c r="B922" s="3" t="s">
        <v>1249</v>
      </c>
      <c r="C922" s="3" t="s">
        <v>209</v>
      </c>
      <c r="D922" s="3" t="s">
        <v>825</v>
      </c>
      <c r="E922" s="3" t="s">
        <v>1233</v>
      </c>
    </row>
    <row r="923" spans="1:5">
      <c r="A923" s="3" t="s">
        <v>389</v>
      </c>
      <c r="B923" s="3" t="s">
        <v>1249</v>
      </c>
      <c r="C923" s="3" t="s">
        <v>334</v>
      </c>
      <c r="D923" s="3" t="s">
        <v>827</v>
      </c>
      <c r="E923" s="3" t="s">
        <v>1233</v>
      </c>
    </row>
    <row r="924" spans="1:5">
      <c r="A924" s="3" t="s">
        <v>389</v>
      </c>
      <c r="B924" s="3" t="s">
        <v>1249</v>
      </c>
      <c r="C924" s="3" t="s">
        <v>311</v>
      </c>
      <c r="D924" s="3" t="s">
        <v>831</v>
      </c>
      <c r="E924" s="3" t="s">
        <v>1233</v>
      </c>
    </row>
    <row r="925" spans="1:5">
      <c r="A925" s="3" t="s">
        <v>389</v>
      </c>
      <c r="B925" s="3" t="s">
        <v>1249</v>
      </c>
      <c r="C925" s="3" t="s">
        <v>828</v>
      </c>
      <c r="D925" s="3" t="s">
        <v>829</v>
      </c>
      <c r="E925" s="3" t="s">
        <v>1233</v>
      </c>
    </row>
    <row r="926" spans="1:5">
      <c r="A926" s="3" t="s">
        <v>390</v>
      </c>
      <c r="B926" s="3" t="s">
        <v>1250</v>
      </c>
      <c r="C926" s="3" t="s">
        <v>209</v>
      </c>
      <c r="D926" s="3" t="s">
        <v>825</v>
      </c>
      <c r="E926" s="3" t="s">
        <v>1233</v>
      </c>
    </row>
    <row r="927" spans="1:5">
      <c r="A927" s="3" t="s">
        <v>390</v>
      </c>
      <c r="B927" s="3" t="s">
        <v>1250</v>
      </c>
      <c r="C927" s="3" t="s">
        <v>334</v>
      </c>
      <c r="D927" s="3" t="s">
        <v>827</v>
      </c>
      <c r="E927" s="3" t="s">
        <v>1233</v>
      </c>
    </row>
    <row r="928" spans="1:5">
      <c r="A928" s="3" t="s">
        <v>390</v>
      </c>
      <c r="B928" s="3" t="s">
        <v>1250</v>
      </c>
      <c r="C928" s="3" t="s">
        <v>311</v>
      </c>
      <c r="D928" s="3" t="s">
        <v>831</v>
      </c>
      <c r="E928" s="3" t="s">
        <v>1233</v>
      </c>
    </row>
    <row r="929" spans="1:5">
      <c r="A929" s="3" t="s">
        <v>390</v>
      </c>
      <c r="B929" s="3" t="s">
        <v>1250</v>
      </c>
      <c r="C929" s="3" t="s">
        <v>828</v>
      </c>
      <c r="D929" s="3" t="s">
        <v>829</v>
      </c>
      <c r="E929" s="3" t="s">
        <v>1233</v>
      </c>
    </row>
    <row r="930" spans="1:5">
      <c r="A930" s="3" t="s">
        <v>391</v>
      </c>
      <c r="B930" s="3" t="s">
        <v>1251</v>
      </c>
      <c r="C930" s="3" t="s">
        <v>209</v>
      </c>
      <c r="D930" s="3" t="s">
        <v>825</v>
      </c>
      <c r="E930" s="3" t="s">
        <v>1233</v>
      </c>
    </row>
    <row r="931" spans="1:5">
      <c r="A931" s="3" t="s">
        <v>391</v>
      </c>
      <c r="B931" s="3" t="s">
        <v>1251</v>
      </c>
      <c r="C931" s="3" t="s">
        <v>334</v>
      </c>
      <c r="D931" s="3" t="s">
        <v>827</v>
      </c>
      <c r="E931" s="3" t="s">
        <v>1233</v>
      </c>
    </row>
    <row r="932" spans="1:5">
      <c r="A932" s="3" t="s">
        <v>391</v>
      </c>
      <c r="B932" s="3" t="s">
        <v>1251</v>
      </c>
      <c r="C932" s="3" t="s">
        <v>311</v>
      </c>
      <c r="D932" s="3" t="s">
        <v>831</v>
      </c>
      <c r="E932" s="3" t="s">
        <v>1233</v>
      </c>
    </row>
    <row r="933" spans="1:5">
      <c r="A933" s="3" t="s">
        <v>391</v>
      </c>
      <c r="B933" s="3" t="s">
        <v>1251</v>
      </c>
      <c r="C933" s="3" t="s">
        <v>828</v>
      </c>
      <c r="D933" s="3" t="s">
        <v>829</v>
      </c>
      <c r="E933" s="3" t="s">
        <v>1233</v>
      </c>
    </row>
    <row r="934" spans="1:5">
      <c r="A934" s="3" t="s">
        <v>393</v>
      </c>
      <c r="B934" s="3" t="s">
        <v>1252</v>
      </c>
      <c r="C934" s="3" t="s">
        <v>209</v>
      </c>
      <c r="D934" s="3" t="s">
        <v>825</v>
      </c>
      <c r="E934" s="3" t="s">
        <v>1233</v>
      </c>
    </row>
    <row r="935" spans="1:5">
      <c r="A935" s="3" t="s">
        <v>393</v>
      </c>
      <c r="B935" s="3" t="s">
        <v>1252</v>
      </c>
      <c r="C935" s="3" t="s">
        <v>334</v>
      </c>
      <c r="D935" s="3" t="s">
        <v>827</v>
      </c>
      <c r="E935" s="3" t="s">
        <v>1233</v>
      </c>
    </row>
    <row r="936" spans="1:5">
      <c r="A936" s="3" t="s">
        <v>393</v>
      </c>
      <c r="B936" s="3" t="s">
        <v>1252</v>
      </c>
      <c r="C936" s="3" t="s">
        <v>311</v>
      </c>
      <c r="D936" s="3" t="s">
        <v>831</v>
      </c>
      <c r="E936" s="3" t="s">
        <v>1233</v>
      </c>
    </row>
    <row r="937" spans="1:5">
      <c r="A937" s="3" t="s">
        <v>393</v>
      </c>
      <c r="B937" s="3" t="s">
        <v>1252</v>
      </c>
      <c r="C937" s="3" t="s">
        <v>828</v>
      </c>
      <c r="D937" s="3" t="s">
        <v>829</v>
      </c>
      <c r="E937" s="3" t="s">
        <v>1233</v>
      </c>
    </row>
    <row r="938" spans="1:5">
      <c r="A938" s="3" t="s">
        <v>394</v>
      </c>
      <c r="B938" s="3" t="s">
        <v>1253</v>
      </c>
      <c r="C938" s="3" t="s">
        <v>209</v>
      </c>
      <c r="D938" s="3" t="s">
        <v>825</v>
      </c>
      <c r="E938" s="3" t="s">
        <v>1233</v>
      </c>
    </row>
    <row r="939" spans="1:5">
      <c r="A939" s="3" t="s">
        <v>394</v>
      </c>
      <c r="B939" s="3" t="s">
        <v>1253</v>
      </c>
      <c r="C939" s="3" t="s">
        <v>334</v>
      </c>
      <c r="D939" s="3" t="s">
        <v>827</v>
      </c>
      <c r="E939" s="3" t="s">
        <v>1233</v>
      </c>
    </row>
    <row r="940" spans="1:5">
      <c r="A940" s="3" t="s">
        <v>394</v>
      </c>
      <c r="B940" s="3" t="s">
        <v>1253</v>
      </c>
      <c r="C940" s="3" t="s">
        <v>311</v>
      </c>
      <c r="D940" s="3" t="s">
        <v>831</v>
      </c>
      <c r="E940" s="3" t="s">
        <v>1233</v>
      </c>
    </row>
    <row r="941" spans="1:5">
      <c r="A941" s="3" t="s">
        <v>394</v>
      </c>
      <c r="B941" s="3" t="s">
        <v>1253</v>
      </c>
      <c r="C941" s="3" t="s">
        <v>828</v>
      </c>
      <c r="D941" s="3" t="s">
        <v>829</v>
      </c>
      <c r="E941" s="3" t="s">
        <v>1233</v>
      </c>
    </row>
    <row r="942" spans="1:5">
      <c r="A942" s="3" t="s">
        <v>395</v>
      </c>
      <c r="B942" s="3" t="s">
        <v>1254</v>
      </c>
      <c r="C942" s="3" t="s">
        <v>209</v>
      </c>
      <c r="D942" s="3" t="s">
        <v>825</v>
      </c>
      <c r="E942" s="3" t="s">
        <v>1233</v>
      </c>
    </row>
    <row r="943" spans="1:5">
      <c r="A943" s="3" t="s">
        <v>395</v>
      </c>
      <c r="B943" s="3" t="s">
        <v>1254</v>
      </c>
      <c r="C943" s="3" t="s">
        <v>334</v>
      </c>
      <c r="D943" s="3" t="s">
        <v>827</v>
      </c>
      <c r="E943" s="3" t="s">
        <v>1233</v>
      </c>
    </row>
    <row r="944" spans="1:5">
      <c r="A944" s="3" t="s">
        <v>395</v>
      </c>
      <c r="B944" s="3" t="s">
        <v>1254</v>
      </c>
      <c r="C944" s="3" t="s">
        <v>311</v>
      </c>
      <c r="D944" s="3" t="s">
        <v>831</v>
      </c>
      <c r="E944" s="3" t="s">
        <v>1233</v>
      </c>
    </row>
    <row r="945" spans="1:5">
      <c r="A945" s="3" t="s">
        <v>395</v>
      </c>
      <c r="B945" s="3" t="s">
        <v>1254</v>
      </c>
      <c r="C945" s="3" t="s">
        <v>828</v>
      </c>
      <c r="D945" s="3" t="s">
        <v>829</v>
      </c>
      <c r="E945" s="3" t="s">
        <v>1233</v>
      </c>
    </row>
    <row r="946" spans="1:5">
      <c r="A946" s="3" t="s">
        <v>396</v>
      </c>
      <c r="B946" s="3" t="s">
        <v>1255</v>
      </c>
      <c r="C946" s="3" t="s">
        <v>209</v>
      </c>
      <c r="D946" s="3" t="s">
        <v>825</v>
      </c>
      <c r="E946" s="3" t="s">
        <v>1233</v>
      </c>
    </row>
    <row r="947" spans="1:5">
      <c r="A947" s="3" t="s">
        <v>396</v>
      </c>
      <c r="B947" s="3" t="s">
        <v>1255</v>
      </c>
      <c r="C947" s="3" t="s">
        <v>334</v>
      </c>
      <c r="D947" s="3" t="s">
        <v>827</v>
      </c>
      <c r="E947" s="3" t="s">
        <v>1233</v>
      </c>
    </row>
    <row r="948" spans="1:5">
      <c r="A948" s="3" t="s">
        <v>396</v>
      </c>
      <c r="B948" s="3" t="s">
        <v>1255</v>
      </c>
      <c r="C948" s="3" t="s">
        <v>311</v>
      </c>
      <c r="D948" s="3" t="s">
        <v>831</v>
      </c>
      <c r="E948" s="3" t="s">
        <v>1233</v>
      </c>
    </row>
    <row r="949" spans="1:5">
      <c r="A949" s="3" t="s">
        <v>396</v>
      </c>
      <c r="B949" s="3" t="s">
        <v>1255</v>
      </c>
      <c r="C949" s="3" t="s">
        <v>828</v>
      </c>
      <c r="D949" s="3" t="s">
        <v>829</v>
      </c>
      <c r="E949" s="3" t="s">
        <v>1233</v>
      </c>
    </row>
    <row r="950" spans="1:5">
      <c r="A950" s="3" t="s">
        <v>398</v>
      </c>
      <c r="B950" s="3" t="s">
        <v>1256</v>
      </c>
      <c r="C950" s="3" t="s">
        <v>209</v>
      </c>
      <c r="D950" s="3" t="s">
        <v>825</v>
      </c>
      <c r="E950" s="3" t="s">
        <v>1233</v>
      </c>
    </row>
    <row r="951" spans="1:5">
      <c r="A951" s="3" t="s">
        <v>398</v>
      </c>
      <c r="B951" s="3" t="s">
        <v>1256</v>
      </c>
      <c r="C951" s="3" t="s">
        <v>334</v>
      </c>
      <c r="D951" s="3" t="s">
        <v>827</v>
      </c>
      <c r="E951" s="3" t="s">
        <v>1233</v>
      </c>
    </row>
    <row r="952" spans="1:5">
      <c r="A952" s="3" t="s">
        <v>398</v>
      </c>
      <c r="B952" s="3" t="s">
        <v>1256</v>
      </c>
      <c r="C952" s="3" t="s">
        <v>311</v>
      </c>
      <c r="D952" s="3" t="s">
        <v>831</v>
      </c>
      <c r="E952" s="3" t="s">
        <v>1233</v>
      </c>
    </row>
    <row r="953" spans="1:5">
      <c r="A953" s="3" t="s">
        <v>398</v>
      </c>
      <c r="B953" s="3" t="s">
        <v>1256</v>
      </c>
      <c r="C953" s="3" t="s">
        <v>828</v>
      </c>
      <c r="D953" s="3" t="s">
        <v>829</v>
      </c>
      <c r="E953" s="3" t="s">
        <v>1233</v>
      </c>
    </row>
    <row r="954" spans="1:5">
      <c r="A954" s="3" t="s">
        <v>400</v>
      </c>
      <c r="B954" s="3" t="s">
        <v>1257</v>
      </c>
      <c r="C954" s="3" t="s">
        <v>209</v>
      </c>
      <c r="D954" s="3" t="s">
        <v>825</v>
      </c>
      <c r="E954" s="3" t="s">
        <v>1233</v>
      </c>
    </row>
    <row r="955" spans="1:5">
      <c r="A955" s="3" t="s">
        <v>400</v>
      </c>
      <c r="B955" s="3" t="s">
        <v>1257</v>
      </c>
      <c r="C955" s="3" t="s">
        <v>334</v>
      </c>
      <c r="D955" s="3" t="s">
        <v>827</v>
      </c>
      <c r="E955" s="3" t="s">
        <v>1233</v>
      </c>
    </row>
    <row r="956" spans="1:5">
      <c r="A956" s="3" t="s">
        <v>400</v>
      </c>
      <c r="B956" s="3" t="s">
        <v>1257</v>
      </c>
      <c r="C956" s="3" t="s">
        <v>311</v>
      </c>
      <c r="D956" s="3" t="s">
        <v>831</v>
      </c>
      <c r="E956" s="3" t="s">
        <v>1233</v>
      </c>
    </row>
    <row r="957" spans="1:5">
      <c r="A957" s="3" t="s">
        <v>400</v>
      </c>
      <c r="B957" s="3" t="s">
        <v>1257</v>
      </c>
      <c r="C957" s="3" t="s">
        <v>828</v>
      </c>
      <c r="D957" s="3" t="s">
        <v>829</v>
      </c>
      <c r="E957" s="3" t="s">
        <v>1233</v>
      </c>
    </row>
    <row r="958" spans="1:5">
      <c r="A958" s="3" t="s">
        <v>401</v>
      </c>
      <c r="B958" s="3" t="s">
        <v>1258</v>
      </c>
      <c r="C958" s="3" t="s">
        <v>209</v>
      </c>
      <c r="D958" s="3" t="s">
        <v>825</v>
      </c>
      <c r="E958" s="3" t="s">
        <v>1233</v>
      </c>
    </row>
    <row r="959" spans="1:5">
      <c r="A959" s="3" t="s">
        <v>401</v>
      </c>
      <c r="B959" s="3" t="s">
        <v>1258</v>
      </c>
      <c r="C959" s="3" t="s">
        <v>334</v>
      </c>
      <c r="D959" s="3" t="s">
        <v>827</v>
      </c>
      <c r="E959" s="3" t="s">
        <v>1233</v>
      </c>
    </row>
    <row r="960" spans="1:5">
      <c r="A960" s="3" t="s">
        <v>401</v>
      </c>
      <c r="B960" s="3" t="s">
        <v>1258</v>
      </c>
      <c r="C960" s="3" t="s">
        <v>311</v>
      </c>
      <c r="D960" s="3" t="s">
        <v>831</v>
      </c>
      <c r="E960" s="3" t="s">
        <v>1233</v>
      </c>
    </row>
    <row r="961" spans="1:5">
      <c r="A961" s="3" t="s">
        <v>401</v>
      </c>
      <c r="B961" s="3" t="s">
        <v>1258</v>
      </c>
      <c r="C961" s="3" t="s">
        <v>828</v>
      </c>
      <c r="D961" s="3" t="s">
        <v>829</v>
      </c>
      <c r="E961" s="3" t="s">
        <v>1233</v>
      </c>
    </row>
    <row r="962" spans="1:5">
      <c r="A962" s="3" t="s">
        <v>402</v>
      </c>
      <c r="B962" s="3" t="s">
        <v>1259</v>
      </c>
      <c r="C962" s="3" t="s">
        <v>209</v>
      </c>
      <c r="D962" s="3" t="s">
        <v>825</v>
      </c>
      <c r="E962" s="3" t="s">
        <v>1233</v>
      </c>
    </row>
    <row r="963" spans="1:5">
      <c r="A963" s="3" t="s">
        <v>402</v>
      </c>
      <c r="B963" s="3" t="s">
        <v>1259</v>
      </c>
      <c r="C963" s="3" t="s">
        <v>334</v>
      </c>
      <c r="D963" s="3" t="s">
        <v>827</v>
      </c>
      <c r="E963" s="3" t="s">
        <v>1233</v>
      </c>
    </row>
    <row r="964" spans="1:5">
      <c r="A964" s="3" t="s">
        <v>402</v>
      </c>
      <c r="B964" s="3" t="s">
        <v>1259</v>
      </c>
      <c r="C964" s="3" t="s">
        <v>311</v>
      </c>
      <c r="D964" s="3" t="s">
        <v>831</v>
      </c>
      <c r="E964" s="3" t="s">
        <v>1233</v>
      </c>
    </row>
    <row r="965" spans="1:5">
      <c r="A965" s="3" t="s">
        <v>402</v>
      </c>
      <c r="B965" s="3" t="s">
        <v>1259</v>
      </c>
      <c r="C965" s="3" t="s">
        <v>828</v>
      </c>
      <c r="D965" s="3" t="s">
        <v>829</v>
      </c>
      <c r="E965" s="3" t="s">
        <v>1233</v>
      </c>
    </row>
    <row r="966" spans="1:5">
      <c r="A966" s="3" t="s">
        <v>403</v>
      </c>
      <c r="B966" s="3" t="s">
        <v>1260</v>
      </c>
      <c r="C966" s="3" t="s">
        <v>209</v>
      </c>
      <c r="D966" s="3" t="s">
        <v>825</v>
      </c>
      <c r="E966" s="3" t="s">
        <v>1233</v>
      </c>
    </row>
    <row r="967" spans="1:5">
      <c r="A967" s="3" t="s">
        <v>403</v>
      </c>
      <c r="B967" s="3" t="s">
        <v>1260</v>
      </c>
      <c r="C967" s="3" t="s">
        <v>334</v>
      </c>
      <c r="D967" s="3" t="s">
        <v>827</v>
      </c>
      <c r="E967" s="3" t="s">
        <v>1233</v>
      </c>
    </row>
    <row r="968" spans="1:5">
      <c r="A968" s="3" t="s">
        <v>403</v>
      </c>
      <c r="B968" s="3" t="s">
        <v>1260</v>
      </c>
      <c r="C968" s="3" t="s">
        <v>311</v>
      </c>
      <c r="D968" s="3" t="s">
        <v>831</v>
      </c>
      <c r="E968" s="3" t="s">
        <v>1233</v>
      </c>
    </row>
    <row r="969" spans="1:5">
      <c r="A969" s="3" t="s">
        <v>403</v>
      </c>
      <c r="B969" s="3" t="s">
        <v>1260</v>
      </c>
      <c r="C969" s="3" t="s">
        <v>828</v>
      </c>
      <c r="D969" s="3" t="s">
        <v>829</v>
      </c>
      <c r="E969" s="3" t="s">
        <v>1233</v>
      </c>
    </row>
    <row r="970" spans="1:5">
      <c r="A970" s="3" t="s">
        <v>404</v>
      </c>
      <c r="B970" s="3" t="s">
        <v>1261</v>
      </c>
      <c r="C970" s="3" t="s">
        <v>209</v>
      </c>
      <c r="D970" s="3" t="s">
        <v>825</v>
      </c>
      <c r="E970" s="3" t="s">
        <v>1233</v>
      </c>
    </row>
    <row r="971" spans="1:5">
      <c r="A971" s="3" t="s">
        <v>404</v>
      </c>
      <c r="B971" s="3" t="s">
        <v>1261</v>
      </c>
      <c r="C971" s="3" t="s">
        <v>334</v>
      </c>
      <c r="D971" s="3" t="s">
        <v>827</v>
      </c>
      <c r="E971" s="3" t="s">
        <v>1233</v>
      </c>
    </row>
    <row r="972" spans="1:5">
      <c r="A972" s="3" t="s">
        <v>404</v>
      </c>
      <c r="B972" s="3" t="s">
        <v>1261</v>
      </c>
      <c r="C972" s="3" t="s">
        <v>311</v>
      </c>
      <c r="D972" s="3" t="s">
        <v>831</v>
      </c>
      <c r="E972" s="3" t="s">
        <v>1233</v>
      </c>
    </row>
    <row r="973" spans="1:5">
      <c r="A973" s="3" t="s">
        <v>404</v>
      </c>
      <c r="B973" s="3" t="s">
        <v>1261</v>
      </c>
      <c r="C973" s="3" t="s">
        <v>828</v>
      </c>
      <c r="D973" s="3" t="s">
        <v>829</v>
      </c>
      <c r="E973" s="3" t="s">
        <v>1233</v>
      </c>
    </row>
    <row r="974" spans="1:5">
      <c r="A974" s="3" t="s">
        <v>405</v>
      </c>
      <c r="B974" s="3" t="s">
        <v>1262</v>
      </c>
      <c r="C974" s="3" t="s">
        <v>209</v>
      </c>
      <c r="D974" s="3" t="s">
        <v>825</v>
      </c>
      <c r="E974" s="3" t="s">
        <v>1233</v>
      </c>
    </row>
    <row r="975" spans="1:5">
      <c r="A975" s="3" t="s">
        <v>405</v>
      </c>
      <c r="B975" s="3" t="s">
        <v>1262</v>
      </c>
      <c r="C975" s="3" t="s">
        <v>334</v>
      </c>
      <c r="D975" s="3" t="s">
        <v>827</v>
      </c>
      <c r="E975" s="3" t="s">
        <v>1233</v>
      </c>
    </row>
    <row r="976" spans="1:5">
      <c r="A976" s="3" t="s">
        <v>405</v>
      </c>
      <c r="B976" s="3" t="s">
        <v>1262</v>
      </c>
      <c r="C976" s="3" t="s">
        <v>311</v>
      </c>
      <c r="D976" s="3" t="s">
        <v>831</v>
      </c>
      <c r="E976" s="3" t="s">
        <v>1233</v>
      </c>
    </row>
    <row r="977" spans="1:5">
      <c r="A977" s="3" t="s">
        <v>405</v>
      </c>
      <c r="B977" s="3" t="s">
        <v>1262</v>
      </c>
      <c r="C977" s="3" t="s">
        <v>828</v>
      </c>
      <c r="D977" s="3" t="s">
        <v>829</v>
      </c>
      <c r="E977" s="3" t="s">
        <v>1233</v>
      </c>
    </row>
    <row r="978" spans="1:5">
      <c r="A978" s="3" t="s">
        <v>406</v>
      </c>
      <c r="B978" s="3" t="s">
        <v>1263</v>
      </c>
      <c r="C978" s="3" t="s">
        <v>209</v>
      </c>
      <c r="D978" s="3" t="s">
        <v>825</v>
      </c>
      <c r="E978" s="3" t="s">
        <v>1239</v>
      </c>
    </row>
    <row r="979" spans="1:5">
      <c r="A979" s="3" t="s">
        <v>406</v>
      </c>
      <c r="B979" s="3" t="s">
        <v>1263</v>
      </c>
      <c r="C979" s="3" t="s">
        <v>334</v>
      </c>
      <c r="D979" s="3" t="s">
        <v>827</v>
      </c>
      <c r="E979" s="3" t="s">
        <v>1239</v>
      </c>
    </row>
    <row r="980" spans="1:5">
      <c r="A980" s="3" t="s">
        <v>406</v>
      </c>
      <c r="B980" s="3" t="s">
        <v>1263</v>
      </c>
      <c r="C980" s="3" t="s">
        <v>311</v>
      </c>
      <c r="D980" s="3" t="s">
        <v>831</v>
      </c>
      <c r="E980" s="3" t="s">
        <v>1239</v>
      </c>
    </row>
    <row r="981" spans="1:5">
      <c r="A981" s="3" t="s">
        <v>406</v>
      </c>
      <c r="B981" s="3" t="s">
        <v>1263</v>
      </c>
      <c r="C981" s="3" t="s">
        <v>828</v>
      </c>
      <c r="D981" s="3" t="s">
        <v>829</v>
      </c>
      <c r="E981" s="3" t="s">
        <v>1239</v>
      </c>
    </row>
    <row r="982" spans="1:5">
      <c r="A982" s="3" t="s">
        <v>407</v>
      </c>
      <c r="B982" s="3" t="s">
        <v>1264</v>
      </c>
      <c r="C982" s="3" t="s">
        <v>209</v>
      </c>
      <c r="D982" s="3" t="s">
        <v>825</v>
      </c>
      <c r="E982" s="3" t="s">
        <v>1233</v>
      </c>
    </row>
    <row r="983" spans="1:5">
      <c r="A983" s="3" t="s">
        <v>407</v>
      </c>
      <c r="B983" s="3" t="s">
        <v>1264</v>
      </c>
      <c r="C983" s="3" t="s">
        <v>334</v>
      </c>
      <c r="D983" s="3" t="s">
        <v>827</v>
      </c>
      <c r="E983" s="3" t="s">
        <v>1233</v>
      </c>
    </row>
    <row r="984" spans="1:5">
      <c r="A984" s="3" t="s">
        <v>407</v>
      </c>
      <c r="B984" s="3" t="s">
        <v>1264</v>
      </c>
      <c r="C984" s="3" t="s">
        <v>311</v>
      </c>
      <c r="D984" s="3" t="s">
        <v>831</v>
      </c>
      <c r="E984" s="3" t="s">
        <v>1233</v>
      </c>
    </row>
    <row r="985" spans="1:5">
      <c r="A985" s="3" t="s">
        <v>407</v>
      </c>
      <c r="B985" s="3" t="s">
        <v>1264</v>
      </c>
      <c r="C985" s="3" t="s">
        <v>828</v>
      </c>
      <c r="D985" s="3" t="s">
        <v>829</v>
      </c>
      <c r="E985" s="3" t="s">
        <v>1233</v>
      </c>
    </row>
    <row r="986" spans="1:5">
      <c r="A986" s="3" t="s">
        <v>408</v>
      </c>
      <c r="B986" s="3" t="s">
        <v>1265</v>
      </c>
      <c r="C986" s="3" t="s">
        <v>209</v>
      </c>
      <c r="D986" s="3" t="s">
        <v>825</v>
      </c>
      <c r="E986" s="3" t="s">
        <v>1233</v>
      </c>
    </row>
    <row r="987" spans="1:5">
      <c r="A987" s="3" t="s">
        <v>408</v>
      </c>
      <c r="B987" s="3" t="s">
        <v>1265</v>
      </c>
      <c r="C987" s="3" t="s">
        <v>334</v>
      </c>
      <c r="D987" s="3" t="s">
        <v>827</v>
      </c>
      <c r="E987" s="3" t="s">
        <v>1233</v>
      </c>
    </row>
    <row r="988" spans="1:5">
      <c r="A988" s="3" t="s">
        <v>408</v>
      </c>
      <c r="B988" s="3" t="s">
        <v>1265</v>
      </c>
      <c r="C988" s="3" t="s">
        <v>311</v>
      </c>
      <c r="D988" s="3" t="s">
        <v>831</v>
      </c>
      <c r="E988" s="3" t="s">
        <v>1233</v>
      </c>
    </row>
    <row r="989" spans="1:5">
      <c r="A989" s="3" t="s">
        <v>408</v>
      </c>
      <c r="B989" s="3" t="s">
        <v>1265</v>
      </c>
      <c r="C989" s="3" t="s">
        <v>828</v>
      </c>
      <c r="D989" s="3" t="s">
        <v>829</v>
      </c>
      <c r="E989" s="3" t="s">
        <v>1233</v>
      </c>
    </row>
    <row r="990" spans="1:5">
      <c r="A990" s="3" t="s">
        <v>409</v>
      </c>
      <c r="B990" s="3" t="s">
        <v>1266</v>
      </c>
      <c r="C990" s="3" t="s">
        <v>209</v>
      </c>
      <c r="D990" s="3" t="s">
        <v>825</v>
      </c>
      <c r="E990" s="3" t="s">
        <v>1233</v>
      </c>
    </row>
    <row r="991" spans="1:5">
      <c r="A991" s="3" t="s">
        <v>409</v>
      </c>
      <c r="B991" s="3" t="s">
        <v>1266</v>
      </c>
      <c r="C991" s="3" t="s">
        <v>334</v>
      </c>
      <c r="D991" s="3" t="s">
        <v>827</v>
      </c>
      <c r="E991" s="3" t="s">
        <v>1233</v>
      </c>
    </row>
    <row r="992" spans="1:5">
      <c r="A992" s="3" t="s">
        <v>409</v>
      </c>
      <c r="B992" s="3" t="s">
        <v>1266</v>
      </c>
      <c r="C992" s="3" t="s">
        <v>311</v>
      </c>
      <c r="D992" s="3" t="s">
        <v>831</v>
      </c>
      <c r="E992" s="3" t="s">
        <v>1233</v>
      </c>
    </row>
    <row r="993" spans="1:5">
      <c r="A993" s="3" t="s">
        <v>409</v>
      </c>
      <c r="B993" s="3" t="s">
        <v>1266</v>
      </c>
      <c r="C993" s="3" t="s">
        <v>828</v>
      </c>
      <c r="D993" s="3" t="s">
        <v>829</v>
      </c>
      <c r="E993" s="3" t="s">
        <v>1233</v>
      </c>
    </row>
    <row r="994" spans="1:5">
      <c r="A994" s="3" t="s">
        <v>410</v>
      </c>
      <c r="B994" s="3" t="s">
        <v>1267</v>
      </c>
      <c r="C994" s="3" t="s">
        <v>209</v>
      </c>
      <c r="D994" s="3" t="s">
        <v>825</v>
      </c>
      <c r="E994" s="3" t="s">
        <v>1233</v>
      </c>
    </row>
    <row r="995" spans="1:5">
      <c r="A995" s="3" t="s">
        <v>410</v>
      </c>
      <c r="B995" s="3" t="s">
        <v>1267</v>
      </c>
      <c r="C995" s="3" t="s">
        <v>334</v>
      </c>
      <c r="D995" s="3" t="s">
        <v>827</v>
      </c>
      <c r="E995" s="3" t="s">
        <v>1233</v>
      </c>
    </row>
    <row r="996" spans="1:5">
      <c r="A996" s="3" t="s">
        <v>410</v>
      </c>
      <c r="B996" s="3" t="s">
        <v>1267</v>
      </c>
      <c r="C996" s="3" t="s">
        <v>311</v>
      </c>
      <c r="D996" s="3" t="s">
        <v>831</v>
      </c>
      <c r="E996" s="3" t="s">
        <v>1233</v>
      </c>
    </row>
    <row r="997" spans="1:5">
      <c r="A997" s="3" t="s">
        <v>410</v>
      </c>
      <c r="B997" s="3" t="s">
        <v>1267</v>
      </c>
      <c r="C997" s="3" t="s">
        <v>828</v>
      </c>
      <c r="D997" s="3" t="s">
        <v>829</v>
      </c>
      <c r="E997" s="3" t="s">
        <v>1233</v>
      </c>
    </row>
    <row r="998" spans="1:5">
      <c r="A998" s="3" t="s">
        <v>411</v>
      </c>
      <c r="B998" s="3" t="s">
        <v>1268</v>
      </c>
      <c r="C998" s="3" t="s">
        <v>209</v>
      </c>
      <c r="D998" s="3" t="s">
        <v>825</v>
      </c>
      <c r="E998" s="3" t="s">
        <v>1233</v>
      </c>
    </row>
    <row r="999" spans="1:5">
      <c r="A999" s="3" t="s">
        <v>411</v>
      </c>
      <c r="B999" s="3" t="s">
        <v>1268</v>
      </c>
      <c r="C999" s="3" t="s">
        <v>334</v>
      </c>
      <c r="D999" s="3" t="s">
        <v>827</v>
      </c>
      <c r="E999" s="3" t="s">
        <v>1233</v>
      </c>
    </row>
    <row r="1000" spans="1:5">
      <c r="A1000" s="3" t="s">
        <v>411</v>
      </c>
      <c r="B1000" s="3" t="s">
        <v>1268</v>
      </c>
      <c r="C1000" s="3" t="s">
        <v>311</v>
      </c>
      <c r="D1000" s="3" t="s">
        <v>831</v>
      </c>
      <c r="E1000" s="3" t="s">
        <v>1233</v>
      </c>
    </row>
    <row r="1001" spans="1:5">
      <c r="A1001" s="3" t="s">
        <v>411</v>
      </c>
      <c r="B1001" s="3" t="s">
        <v>1268</v>
      </c>
      <c r="C1001" s="3" t="s">
        <v>828</v>
      </c>
      <c r="D1001" s="3" t="s">
        <v>829</v>
      </c>
      <c r="E1001" s="3" t="s">
        <v>1233</v>
      </c>
    </row>
    <row r="1002" spans="1:5">
      <c r="A1002" s="3" t="s">
        <v>412</v>
      </c>
      <c r="B1002" s="3" t="s">
        <v>1269</v>
      </c>
      <c r="C1002" s="3" t="s">
        <v>209</v>
      </c>
      <c r="D1002" s="3" t="s">
        <v>825</v>
      </c>
      <c r="E1002" s="3" t="s">
        <v>1233</v>
      </c>
    </row>
    <row r="1003" spans="1:5">
      <c r="A1003" s="3" t="s">
        <v>412</v>
      </c>
      <c r="B1003" s="3" t="s">
        <v>1269</v>
      </c>
      <c r="C1003" s="3" t="s">
        <v>334</v>
      </c>
      <c r="D1003" s="3" t="s">
        <v>827</v>
      </c>
      <c r="E1003" s="3" t="s">
        <v>1233</v>
      </c>
    </row>
    <row r="1004" spans="1:5">
      <c r="A1004" s="3" t="s">
        <v>412</v>
      </c>
      <c r="B1004" s="3" t="s">
        <v>1269</v>
      </c>
      <c r="C1004" s="3" t="s">
        <v>311</v>
      </c>
      <c r="D1004" s="3" t="s">
        <v>831</v>
      </c>
      <c r="E1004" s="3" t="s">
        <v>1233</v>
      </c>
    </row>
    <row r="1005" spans="1:5">
      <c r="A1005" s="3" t="s">
        <v>412</v>
      </c>
      <c r="B1005" s="3" t="s">
        <v>1269</v>
      </c>
      <c r="C1005" s="3" t="s">
        <v>828</v>
      </c>
      <c r="D1005" s="3" t="s">
        <v>829</v>
      </c>
      <c r="E1005" s="3" t="s">
        <v>1233</v>
      </c>
    </row>
    <row r="1006" spans="1:5">
      <c r="A1006" s="3" t="s">
        <v>413</v>
      </c>
      <c r="B1006" s="3" t="s">
        <v>1270</v>
      </c>
      <c r="C1006" s="3" t="s">
        <v>209</v>
      </c>
      <c r="D1006" s="3" t="s">
        <v>825</v>
      </c>
      <c r="E1006" s="3" t="s">
        <v>1233</v>
      </c>
    </row>
    <row r="1007" spans="1:5">
      <c r="A1007" s="3" t="s">
        <v>413</v>
      </c>
      <c r="B1007" s="3" t="s">
        <v>1270</v>
      </c>
      <c r="C1007" s="3" t="s">
        <v>334</v>
      </c>
      <c r="D1007" s="3" t="s">
        <v>827</v>
      </c>
      <c r="E1007" s="3" t="s">
        <v>1233</v>
      </c>
    </row>
    <row r="1008" spans="1:5">
      <c r="A1008" s="3" t="s">
        <v>413</v>
      </c>
      <c r="B1008" s="3" t="s">
        <v>1270</v>
      </c>
      <c r="C1008" s="3" t="s">
        <v>311</v>
      </c>
      <c r="D1008" s="3" t="s">
        <v>831</v>
      </c>
      <c r="E1008" s="3" t="s">
        <v>1233</v>
      </c>
    </row>
    <row r="1009" spans="1:5">
      <c r="A1009" s="3" t="s">
        <v>413</v>
      </c>
      <c r="B1009" s="3" t="s">
        <v>1270</v>
      </c>
      <c r="C1009" s="3" t="s">
        <v>828</v>
      </c>
      <c r="D1009" s="3" t="s">
        <v>829</v>
      </c>
      <c r="E1009" s="3" t="s">
        <v>1233</v>
      </c>
    </row>
    <row r="1010" spans="1:5">
      <c r="A1010" s="3" t="s">
        <v>414</v>
      </c>
      <c r="B1010" s="3" t="s">
        <v>1271</v>
      </c>
      <c r="C1010" s="3" t="s">
        <v>209</v>
      </c>
      <c r="D1010" s="3" t="s">
        <v>825</v>
      </c>
      <c r="E1010" s="3" t="s">
        <v>1239</v>
      </c>
    </row>
    <row r="1011" spans="1:5">
      <c r="A1011" s="3" t="s">
        <v>414</v>
      </c>
      <c r="B1011" s="3" t="s">
        <v>1271</v>
      </c>
      <c r="C1011" s="3" t="s">
        <v>334</v>
      </c>
      <c r="D1011" s="3" t="s">
        <v>827</v>
      </c>
      <c r="E1011" s="3" t="s">
        <v>1239</v>
      </c>
    </row>
    <row r="1012" spans="1:5">
      <c r="A1012" s="3" t="s">
        <v>414</v>
      </c>
      <c r="B1012" s="3" t="s">
        <v>1271</v>
      </c>
      <c r="C1012" s="3" t="s">
        <v>311</v>
      </c>
      <c r="D1012" s="3" t="s">
        <v>831</v>
      </c>
      <c r="E1012" s="3" t="s">
        <v>1239</v>
      </c>
    </row>
    <row r="1013" spans="1:5">
      <c r="A1013" s="3" t="s">
        <v>414</v>
      </c>
      <c r="B1013" s="3" t="s">
        <v>1271</v>
      </c>
      <c r="C1013" s="3" t="s">
        <v>828</v>
      </c>
      <c r="D1013" s="3" t="s">
        <v>829</v>
      </c>
      <c r="E1013" s="3" t="s">
        <v>1239</v>
      </c>
    </row>
    <row r="1014" spans="1:5">
      <c r="A1014" s="3" t="s">
        <v>415</v>
      </c>
      <c r="B1014" s="3" t="s">
        <v>1272</v>
      </c>
      <c r="C1014" s="3" t="s">
        <v>209</v>
      </c>
      <c r="D1014" s="3" t="s">
        <v>825</v>
      </c>
      <c r="E1014" s="3" t="s">
        <v>1233</v>
      </c>
    </row>
    <row r="1015" spans="1:5">
      <c r="A1015" s="3" t="s">
        <v>415</v>
      </c>
      <c r="B1015" s="3" t="s">
        <v>1272</v>
      </c>
      <c r="C1015" s="3" t="s">
        <v>334</v>
      </c>
      <c r="D1015" s="3" t="s">
        <v>827</v>
      </c>
      <c r="E1015" s="3" t="s">
        <v>1233</v>
      </c>
    </row>
    <row r="1016" spans="1:5">
      <c r="A1016" s="3" t="s">
        <v>415</v>
      </c>
      <c r="B1016" s="3" t="s">
        <v>1272</v>
      </c>
      <c r="C1016" s="3" t="s">
        <v>311</v>
      </c>
      <c r="D1016" s="3" t="s">
        <v>831</v>
      </c>
      <c r="E1016" s="3" t="s">
        <v>1233</v>
      </c>
    </row>
    <row r="1017" spans="1:5">
      <c r="A1017" s="3" t="s">
        <v>415</v>
      </c>
      <c r="B1017" s="3" t="s">
        <v>1272</v>
      </c>
      <c r="C1017" s="3" t="s">
        <v>828</v>
      </c>
      <c r="D1017" s="3" t="s">
        <v>829</v>
      </c>
      <c r="E1017" s="3" t="s">
        <v>1233</v>
      </c>
    </row>
    <row r="1018" spans="1:5">
      <c r="A1018" s="3" t="s">
        <v>416</v>
      </c>
      <c r="B1018" s="3" t="s">
        <v>1273</v>
      </c>
      <c r="C1018" s="3" t="s">
        <v>209</v>
      </c>
      <c r="D1018" s="3" t="s">
        <v>825</v>
      </c>
      <c r="E1018" s="3" t="s">
        <v>1233</v>
      </c>
    </row>
    <row r="1019" spans="1:5">
      <c r="A1019" s="3" t="s">
        <v>416</v>
      </c>
      <c r="B1019" s="3" t="s">
        <v>1273</v>
      </c>
      <c r="C1019" s="3" t="s">
        <v>334</v>
      </c>
      <c r="D1019" s="3" t="s">
        <v>827</v>
      </c>
      <c r="E1019" s="3" t="s">
        <v>1233</v>
      </c>
    </row>
    <row r="1020" spans="1:5">
      <c r="A1020" s="3" t="s">
        <v>416</v>
      </c>
      <c r="B1020" s="3" t="s">
        <v>1273</v>
      </c>
      <c r="C1020" s="3" t="s">
        <v>311</v>
      </c>
      <c r="D1020" s="3" t="s">
        <v>831</v>
      </c>
      <c r="E1020" s="3" t="s">
        <v>1233</v>
      </c>
    </row>
    <row r="1021" spans="1:5">
      <c r="A1021" s="3" t="s">
        <v>416</v>
      </c>
      <c r="B1021" s="3" t="s">
        <v>1273</v>
      </c>
      <c r="C1021" s="3" t="s">
        <v>828</v>
      </c>
      <c r="D1021" s="3" t="s">
        <v>829</v>
      </c>
      <c r="E1021" s="3" t="s">
        <v>1233</v>
      </c>
    </row>
    <row r="1022" spans="1:5">
      <c r="A1022" s="3" t="s">
        <v>417</v>
      </c>
      <c r="B1022" s="3" t="s">
        <v>1274</v>
      </c>
      <c r="C1022" s="3" t="s">
        <v>209</v>
      </c>
      <c r="D1022" s="3" t="s">
        <v>825</v>
      </c>
      <c r="E1022" s="3" t="s">
        <v>1233</v>
      </c>
    </row>
    <row r="1023" spans="1:5">
      <c r="A1023" s="3" t="s">
        <v>417</v>
      </c>
      <c r="B1023" s="3" t="s">
        <v>1274</v>
      </c>
      <c r="C1023" s="3" t="s">
        <v>334</v>
      </c>
      <c r="D1023" s="3" t="s">
        <v>827</v>
      </c>
      <c r="E1023" s="3" t="s">
        <v>1233</v>
      </c>
    </row>
    <row r="1024" spans="1:5">
      <c r="A1024" s="3" t="s">
        <v>417</v>
      </c>
      <c r="B1024" s="3" t="s">
        <v>1274</v>
      </c>
      <c r="C1024" s="3" t="s">
        <v>311</v>
      </c>
      <c r="D1024" s="3" t="s">
        <v>831</v>
      </c>
      <c r="E1024" s="3" t="s">
        <v>1233</v>
      </c>
    </row>
    <row r="1025" spans="1:5">
      <c r="A1025" s="3" t="s">
        <v>417</v>
      </c>
      <c r="B1025" s="3" t="s">
        <v>1274</v>
      </c>
      <c r="C1025" s="3" t="s">
        <v>828</v>
      </c>
      <c r="D1025" s="3" t="s">
        <v>829</v>
      </c>
      <c r="E1025" s="3" t="s">
        <v>1233</v>
      </c>
    </row>
    <row r="1026" spans="1:5">
      <c r="A1026" s="3" t="s">
        <v>418</v>
      </c>
      <c r="B1026" s="3" t="s">
        <v>1275</v>
      </c>
      <c r="C1026" s="3" t="s">
        <v>209</v>
      </c>
      <c r="D1026" s="3" t="s">
        <v>825</v>
      </c>
      <c r="E1026" s="3" t="s">
        <v>1233</v>
      </c>
    </row>
    <row r="1027" spans="1:5">
      <c r="A1027" s="3" t="s">
        <v>418</v>
      </c>
      <c r="B1027" s="3" t="s">
        <v>1275</v>
      </c>
      <c r="C1027" s="3" t="s">
        <v>334</v>
      </c>
      <c r="D1027" s="3" t="s">
        <v>827</v>
      </c>
      <c r="E1027" s="3" t="s">
        <v>1233</v>
      </c>
    </row>
    <row r="1028" spans="1:5">
      <c r="A1028" s="3" t="s">
        <v>418</v>
      </c>
      <c r="B1028" s="3" t="s">
        <v>1275</v>
      </c>
      <c r="C1028" s="3" t="s">
        <v>311</v>
      </c>
      <c r="D1028" s="3" t="s">
        <v>831</v>
      </c>
      <c r="E1028" s="3" t="s">
        <v>1233</v>
      </c>
    </row>
    <row r="1029" spans="1:5">
      <c r="A1029" s="3" t="s">
        <v>418</v>
      </c>
      <c r="B1029" s="3" t="s">
        <v>1275</v>
      </c>
      <c r="C1029" s="3" t="s">
        <v>828</v>
      </c>
      <c r="D1029" s="3" t="s">
        <v>829</v>
      </c>
      <c r="E1029" s="3" t="s">
        <v>1233</v>
      </c>
    </row>
    <row r="1030" spans="1:5">
      <c r="A1030" s="3" t="s">
        <v>419</v>
      </c>
      <c r="B1030" s="3" t="s">
        <v>1276</v>
      </c>
      <c r="C1030" s="3" t="s">
        <v>209</v>
      </c>
      <c r="D1030" s="3" t="s">
        <v>825</v>
      </c>
      <c r="E1030" s="3" t="s">
        <v>1233</v>
      </c>
    </row>
    <row r="1031" spans="1:5">
      <c r="A1031" s="3" t="s">
        <v>419</v>
      </c>
      <c r="B1031" s="3" t="s">
        <v>1276</v>
      </c>
      <c r="C1031" s="3" t="s">
        <v>334</v>
      </c>
      <c r="D1031" s="3" t="s">
        <v>827</v>
      </c>
      <c r="E1031" s="3" t="s">
        <v>1233</v>
      </c>
    </row>
    <row r="1032" spans="1:5">
      <c r="A1032" s="3" t="s">
        <v>419</v>
      </c>
      <c r="B1032" s="3" t="s">
        <v>1276</v>
      </c>
      <c r="C1032" s="3" t="s">
        <v>311</v>
      </c>
      <c r="D1032" s="3" t="s">
        <v>831</v>
      </c>
      <c r="E1032" s="3" t="s">
        <v>1233</v>
      </c>
    </row>
    <row r="1033" spans="1:5">
      <c r="A1033" s="3" t="s">
        <v>419</v>
      </c>
      <c r="B1033" s="3" t="s">
        <v>1276</v>
      </c>
      <c r="C1033" s="3" t="s">
        <v>828</v>
      </c>
      <c r="D1033" s="3" t="s">
        <v>829</v>
      </c>
      <c r="E1033" s="3" t="s">
        <v>1233</v>
      </c>
    </row>
    <row r="1034" spans="1:5">
      <c r="A1034" s="3" t="s">
        <v>420</v>
      </c>
      <c r="B1034" s="3" t="s">
        <v>1277</v>
      </c>
      <c r="C1034" s="3" t="s">
        <v>209</v>
      </c>
      <c r="D1034" s="3" t="s">
        <v>825</v>
      </c>
      <c r="E1034" s="3" t="s">
        <v>1233</v>
      </c>
    </row>
    <row r="1035" spans="1:5">
      <c r="A1035" s="3" t="s">
        <v>420</v>
      </c>
      <c r="B1035" s="3" t="s">
        <v>1277</v>
      </c>
      <c r="C1035" s="3" t="s">
        <v>334</v>
      </c>
      <c r="D1035" s="3" t="s">
        <v>827</v>
      </c>
      <c r="E1035" s="3" t="s">
        <v>1233</v>
      </c>
    </row>
    <row r="1036" spans="1:5">
      <c r="A1036" s="3" t="s">
        <v>420</v>
      </c>
      <c r="B1036" s="3" t="s">
        <v>1277</v>
      </c>
      <c r="C1036" s="3" t="s">
        <v>311</v>
      </c>
      <c r="D1036" s="3" t="s">
        <v>831</v>
      </c>
      <c r="E1036" s="3" t="s">
        <v>1233</v>
      </c>
    </row>
    <row r="1037" spans="1:5">
      <c r="A1037" s="3" t="s">
        <v>420</v>
      </c>
      <c r="B1037" s="3" t="s">
        <v>1277</v>
      </c>
      <c r="C1037" s="3" t="s">
        <v>828</v>
      </c>
      <c r="D1037" s="3" t="s">
        <v>829</v>
      </c>
      <c r="E1037" s="3" t="s">
        <v>1233</v>
      </c>
    </row>
    <row r="1038" spans="1:5">
      <c r="A1038" s="3" t="s">
        <v>423</v>
      </c>
      <c r="B1038" s="3" t="s">
        <v>1278</v>
      </c>
      <c r="C1038" s="3" t="s">
        <v>209</v>
      </c>
      <c r="D1038" s="3" t="s">
        <v>825</v>
      </c>
      <c r="E1038" s="3" t="s">
        <v>1233</v>
      </c>
    </row>
    <row r="1039" spans="1:5">
      <c r="A1039" s="3" t="s">
        <v>423</v>
      </c>
      <c r="B1039" s="3" t="s">
        <v>1278</v>
      </c>
      <c r="C1039" s="3" t="s">
        <v>334</v>
      </c>
      <c r="D1039" s="3" t="s">
        <v>827</v>
      </c>
      <c r="E1039" s="3" t="s">
        <v>1233</v>
      </c>
    </row>
    <row r="1040" spans="1:5">
      <c r="A1040" s="3" t="s">
        <v>423</v>
      </c>
      <c r="B1040" s="3" t="s">
        <v>1278</v>
      </c>
      <c r="C1040" s="3" t="s">
        <v>311</v>
      </c>
      <c r="D1040" s="3" t="s">
        <v>831</v>
      </c>
      <c r="E1040" s="3" t="s">
        <v>1233</v>
      </c>
    </row>
    <row r="1041" spans="1:5">
      <c r="A1041" s="3" t="s">
        <v>423</v>
      </c>
      <c r="B1041" s="3" t="s">
        <v>1278</v>
      </c>
      <c r="C1041" s="3" t="s">
        <v>828</v>
      </c>
      <c r="D1041" s="3" t="s">
        <v>829</v>
      </c>
      <c r="E1041" s="3" t="s">
        <v>1233</v>
      </c>
    </row>
    <row r="1042" spans="1:5">
      <c r="A1042" s="3" t="s">
        <v>424</v>
      </c>
      <c r="B1042" s="3" t="s">
        <v>1279</v>
      </c>
      <c r="C1042" s="3" t="s">
        <v>209</v>
      </c>
      <c r="D1042" s="3" t="s">
        <v>825</v>
      </c>
      <c r="E1042" s="3" t="s">
        <v>1233</v>
      </c>
    </row>
    <row r="1043" spans="1:5">
      <c r="A1043" s="3" t="s">
        <v>424</v>
      </c>
      <c r="B1043" s="3" t="s">
        <v>1279</v>
      </c>
      <c r="C1043" s="3" t="s">
        <v>334</v>
      </c>
      <c r="D1043" s="3" t="s">
        <v>827</v>
      </c>
      <c r="E1043" s="3" t="s">
        <v>1233</v>
      </c>
    </row>
    <row r="1044" spans="1:5">
      <c r="A1044" s="3" t="s">
        <v>424</v>
      </c>
      <c r="B1044" s="3" t="s">
        <v>1279</v>
      </c>
      <c r="C1044" s="3" t="s">
        <v>311</v>
      </c>
      <c r="D1044" s="3" t="s">
        <v>831</v>
      </c>
      <c r="E1044" s="3" t="s">
        <v>1233</v>
      </c>
    </row>
    <row r="1045" spans="1:5">
      <c r="A1045" s="3" t="s">
        <v>424</v>
      </c>
      <c r="B1045" s="3" t="s">
        <v>1279</v>
      </c>
      <c r="C1045" s="3" t="s">
        <v>828</v>
      </c>
      <c r="D1045" s="3" t="s">
        <v>829</v>
      </c>
      <c r="E1045" s="3" t="s">
        <v>1233</v>
      </c>
    </row>
    <row r="1046" spans="1:5" ht="25.5">
      <c r="A1046" s="3" t="s">
        <v>425</v>
      </c>
      <c r="B1046" s="159" t="s">
        <v>1280</v>
      </c>
      <c r="C1046" s="3" t="s">
        <v>209</v>
      </c>
      <c r="D1046" s="3" t="s">
        <v>825</v>
      </c>
      <c r="E1046" s="3" t="s">
        <v>1233</v>
      </c>
    </row>
    <row r="1047" spans="1:5" ht="25.5">
      <c r="A1047" s="3" t="s">
        <v>425</v>
      </c>
      <c r="B1047" s="159" t="s">
        <v>1280</v>
      </c>
      <c r="C1047" s="3" t="s">
        <v>334</v>
      </c>
      <c r="D1047" s="3" t="s">
        <v>827</v>
      </c>
      <c r="E1047" s="3" t="s">
        <v>1233</v>
      </c>
    </row>
    <row r="1048" spans="1:5" ht="25.5">
      <c r="A1048" s="3" t="s">
        <v>425</v>
      </c>
      <c r="B1048" s="159" t="s">
        <v>1280</v>
      </c>
      <c r="C1048" s="3" t="s">
        <v>311</v>
      </c>
      <c r="D1048" s="3" t="s">
        <v>831</v>
      </c>
      <c r="E1048" s="3" t="s">
        <v>1233</v>
      </c>
    </row>
    <row r="1049" spans="1:5" ht="25.5">
      <c r="A1049" s="3" t="s">
        <v>425</v>
      </c>
      <c r="B1049" s="159" t="s">
        <v>1280</v>
      </c>
      <c r="C1049" s="3" t="s">
        <v>828</v>
      </c>
      <c r="D1049" s="3" t="s">
        <v>829</v>
      </c>
      <c r="E1049" s="3" t="s">
        <v>1233</v>
      </c>
    </row>
    <row r="1050" spans="1:5">
      <c r="A1050" s="3" t="s">
        <v>426</v>
      </c>
      <c r="B1050" s="3" t="s">
        <v>1281</v>
      </c>
      <c r="C1050" s="3" t="s">
        <v>209</v>
      </c>
      <c r="D1050" s="3" t="s">
        <v>825</v>
      </c>
      <c r="E1050" s="3" t="s">
        <v>1233</v>
      </c>
    </row>
    <row r="1051" spans="1:5">
      <c r="A1051" s="3" t="s">
        <v>426</v>
      </c>
      <c r="B1051" s="3" t="s">
        <v>1281</v>
      </c>
      <c r="C1051" s="3" t="s">
        <v>334</v>
      </c>
      <c r="D1051" s="3" t="s">
        <v>827</v>
      </c>
      <c r="E1051" s="3" t="s">
        <v>1233</v>
      </c>
    </row>
    <row r="1052" spans="1:5">
      <c r="A1052" s="3" t="s">
        <v>426</v>
      </c>
      <c r="B1052" s="3" t="s">
        <v>1281</v>
      </c>
      <c r="C1052" s="3" t="s">
        <v>311</v>
      </c>
      <c r="D1052" s="3" t="s">
        <v>831</v>
      </c>
      <c r="E1052" s="3" t="s">
        <v>1233</v>
      </c>
    </row>
    <row r="1053" spans="1:5">
      <c r="A1053" s="3" t="s">
        <v>426</v>
      </c>
      <c r="B1053" s="3" t="s">
        <v>1281</v>
      </c>
      <c r="C1053" s="3" t="s">
        <v>828</v>
      </c>
      <c r="D1053" s="3" t="s">
        <v>829</v>
      </c>
      <c r="E1053" s="3" t="s">
        <v>1233</v>
      </c>
    </row>
    <row r="1054" spans="1:5">
      <c r="A1054" s="3" t="s">
        <v>427</v>
      </c>
      <c r="B1054" s="3" t="s">
        <v>1282</v>
      </c>
      <c r="C1054" s="3" t="s">
        <v>209</v>
      </c>
      <c r="D1054" s="3" t="s">
        <v>825</v>
      </c>
      <c r="E1054" s="3" t="s">
        <v>1233</v>
      </c>
    </row>
    <row r="1055" spans="1:5">
      <c r="A1055" s="3" t="s">
        <v>427</v>
      </c>
      <c r="B1055" s="3" t="s">
        <v>1282</v>
      </c>
      <c r="C1055" s="3" t="s">
        <v>334</v>
      </c>
      <c r="D1055" s="3" t="s">
        <v>827</v>
      </c>
      <c r="E1055" s="3" t="s">
        <v>1233</v>
      </c>
    </row>
    <row r="1056" spans="1:5">
      <c r="A1056" s="3" t="s">
        <v>427</v>
      </c>
      <c r="B1056" s="3" t="s">
        <v>1282</v>
      </c>
      <c r="C1056" s="3" t="s">
        <v>311</v>
      </c>
      <c r="D1056" s="3" t="s">
        <v>831</v>
      </c>
      <c r="E1056" s="3" t="s">
        <v>1233</v>
      </c>
    </row>
    <row r="1057" spans="1:5">
      <c r="A1057" s="3" t="s">
        <v>427</v>
      </c>
      <c r="B1057" s="3" t="s">
        <v>1282</v>
      </c>
      <c r="C1057" s="3" t="s">
        <v>828</v>
      </c>
      <c r="D1057" s="3" t="s">
        <v>829</v>
      </c>
      <c r="E1057" s="3" t="s">
        <v>1233</v>
      </c>
    </row>
    <row r="1058" spans="1:5">
      <c r="A1058" s="3" t="s">
        <v>428</v>
      </c>
      <c r="B1058" s="3" t="s">
        <v>1283</v>
      </c>
      <c r="C1058" s="3" t="s">
        <v>209</v>
      </c>
      <c r="D1058" s="3" t="s">
        <v>825</v>
      </c>
      <c r="E1058" s="3" t="s">
        <v>1233</v>
      </c>
    </row>
    <row r="1059" spans="1:5">
      <c r="A1059" s="3" t="s">
        <v>428</v>
      </c>
      <c r="B1059" s="3" t="s">
        <v>1283</v>
      </c>
      <c r="C1059" s="3" t="s">
        <v>334</v>
      </c>
      <c r="D1059" s="3" t="s">
        <v>827</v>
      </c>
      <c r="E1059" s="3" t="s">
        <v>1233</v>
      </c>
    </row>
    <row r="1060" spans="1:5">
      <c r="A1060" s="3" t="s">
        <v>428</v>
      </c>
      <c r="B1060" s="3" t="s">
        <v>1283</v>
      </c>
      <c r="C1060" s="3" t="s">
        <v>311</v>
      </c>
      <c r="D1060" s="3" t="s">
        <v>831</v>
      </c>
      <c r="E1060" s="3" t="s">
        <v>1233</v>
      </c>
    </row>
    <row r="1061" spans="1:5">
      <c r="A1061" s="3" t="s">
        <v>428</v>
      </c>
      <c r="B1061" s="3" t="s">
        <v>1283</v>
      </c>
      <c r="C1061" s="3" t="s">
        <v>828</v>
      </c>
      <c r="D1061" s="3" t="s">
        <v>829</v>
      </c>
      <c r="E1061" s="3" t="s">
        <v>1233</v>
      </c>
    </row>
    <row r="1062" spans="1:5">
      <c r="A1062" s="3" t="s">
        <v>429</v>
      </c>
      <c r="B1062" s="3" t="s">
        <v>1284</v>
      </c>
      <c r="C1062" s="3" t="s">
        <v>209</v>
      </c>
      <c r="D1062" s="3" t="s">
        <v>825</v>
      </c>
      <c r="E1062" s="3" t="s">
        <v>1233</v>
      </c>
    </row>
    <row r="1063" spans="1:5">
      <c r="A1063" s="3" t="s">
        <v>429</v>
      </c>
      <c r="B1063" s="3" t="s">
        <v>1284</v>
      </c>
      <c r="C1063" s="3" t="s">
        <v>334</v>
      </c>
      <c r="D1063" s="3" t="s">
        <v>827</v>
      </c>
      <c r="E1063" s="3" t="s">
        <v>1233</v>
      </c>
    </row>
    <row r="1064" spans="1:5">
      <c r="A1064" s="3" t="s">
        <v>429</v>
      </c>
      <c r="B1064" s="3" t="s">
        <v>1284</v>
      </c>
      <c r="C1064" s="3" t="s">
        <v>311</v>
      </c>
      <c r="D1064" s="3" t="s">
        <v>831</v>
      </c>
      <c r="E1064" s="3" t="s">
        <v>1233</v>
      </c>
    </row>
    <row r="1065" spans="1:5">
      <c r="A1065" s="3" t="s">
        <v>429</v>
      </c>
      <c r="B1065" s="3" t="s">
        <v>1284</v>
      </c>
      <c r="C1065" s="3" t="s">
        <v>828</v>
      </c>
      <c r="D1065" s="3" t="s">
        <v>829</v>
      </c>
      <c r="E1065" s="3" t="s">
        <v>1233</v>
      </c>
    </row>
    <row r="1066" spans="1:5">
      <c r="A1066" s="3" t="s">
        <v>430</v>
      </c>
      <c r="B1066" s="3" t="s">
        <v>1285</v>
      </c>
      <c r="C1066" s="3" t="s">
        <v>209</v>
      </c>
      <c r="D1066" s="3" t="s">
        <v>825</v>
      </c>
      <c r="E1066" s="3" t="s">
        <v>1233</v>
      </c>
    </row>
    <row r="1067" spans="1:5">
      <c r="A1067" s="3" t="s">
        <v>430</v>
      </c>
      <c r="B1067" s="3" t="s">
        <v>1285</v>
      </c>
      <c r="C1067" s="3" t="s">
        <v>334</v>
      </c>
      <c r="D1067" s="3" t="s">
        <v>827</v>
      </c>
      <c r="E1067" s="3" t="s">
        <v>1233</v>
      </c>
    </row>
    <row r="1068" spans="1:5">
      <c r="A1068" s="3" t="s">
        <v>430</v>
      </c>
      <c r="B1068" s="3" t="s">
        <v>1285</v>
      </c>
      <c r="C1068" s="3" t="s">
        <v>311</v>
      </c>
      <c r="D1068" s="3" t="s">
        <v>831</v>
      </c>
      <c r="E1068" s="3" t="s">
        <v>1233</v>
      </c>
    </row>
    <row r="1069" spans="1:5">
      <c r="A1069" s="3" t="s">
        <v>430</v>
      </c>
      <c r="B1069" s="3" t="s">
        <v>1285</v>
      </c>
      <c r="C1069" s="3" t="s">
        <v>828</v>
      </c>
      <c r="D1069" s="3" t="s">
        <v>829</v>
      </c>
      <c r="E1069" s="3" t="s">
        <v>1233</v>
      </c>
    </row>
    <row r="1070" spans="1:5">
      <c r="A1070" s="3" t="s">
        <v>431</v>
      </c>
      <c r="B1070" s="3" t="s">
        <v>1286</v>
      </c>
      <c r="C1070" s="3" t="s">
        <v>209</v>
      </c>
      <c r="D1070" s="3" t="s">
        <v>825</v>
      </c>
      <c r="E1070" s="3" t="s">
        <v>1233</v>
      </c>
    </row>
    <row r="1071" spans="1:5">
      <c r="A1071" s="3" t="s">
        <v>431</v>
      </c>
      <c r="B1071" s="3" t="s">
        <v>1286</v>
      </c>
      <c r="C1071" s="3" t="s">
        <v>334</v>
      </c>
      <c r="D1071" s="3" t="s">
        <v>827</v>
      </c>
      <c r="E1071" s="3" t="s">
        <v>1233</v>
      </c>
    </row>
    <row r="1072" spans="1:5">
      <c r="A1072" s="3" t="s">
        <v>431</v>
      </c>
      <c r="B1072" s="3" t="s">
        <v>1286</v>
      </c>
      <c r="C1072" s="3" t="s">
        <v>311</v>
      </c>
      <c r="D1072" s="3" t="s">
        <v>831</v>
      </c>
      <c r="E1072" s="3" t="s">
        <v>1233</v>
      </c>
    </row>
    <row r="1073" spans="1:5">
      <c r="A1073" s="3" t="s">
        <v>431</v>
      </c>
      <c r="B1073" s="3" t="s">
        <v>1286</v>
      </c>
      <c r="C1073" s="3" t="s">
        <v>828</v>
      </c>
      <c r="D1073" s="3" t="s">
        <v>829</v>
      </c>
      <c r="E1073" s="3" t="s">
        <v>1233</v>
      </c>
    </row>
    <row r="1074" spans="1:5">
      <c r="A1074" s="3" t="s">
        <v>432</v>
      </c>
      <c r="B1074" s="3" t="s">
        <v>1287</v>
      </c>
      <c r="C1074" s="3" t="s">
        <v>209</v>
      </c>
      <c r="D1074" s="3" t="s">
        <v>825</v>
      </c>
      <c r="E1074" s="3" t="s">
        <v>1233</v>
      </c>
    </row>
    <row r="1075" spans="1:5">
      <c r="A1075" s="3" t="s">
        <v>432</v>
      </c>
      <c r="B1075" s="3" t="s">
        <v>1287</v>
      </c>
      <c r="C1075" s="3" t="s">
        <v>334</v>
      </c>
      <c r="D1075" s="3" t="s">
        <v>827</v>
      </c>
      <c r="E1075" s="3" t="s">
        <v>1233</v>
      </c>
    </row>
    <row r="1076" spans="1:5">
      <c r="A1076" s="3" t="s">
        <v>432</v>
      </c>
      <c r="B1076" s="3" t="s">
        <v>1287</v>
      </c>
      <c r="C1076" s="3" t="s">
        <v>311</v>
      </c>
      <c r="D1076" s="3" t="s">
        <v>831</v>
      </c>
      <c r="E1076" s="3" t="s">
        <v>1233</v>
      </c>
    </row>
    <row r="1077" spans="1:5">
      <c r="A1077" s="3" t="s">
        <v>432</v>
      </c>
      <c r="B1077" s="3" t="s">
        <v>1287</v>
      </c>
      <c r="C1077" s="3" t="s">
        <v>828</v>
      </c>
      <c r="D1077" s="3" t="s">
        <v>829</v>
      </c>
      <c r="E1077" s="3" t="s">
        <v>1233</v>
      </c>
    </row>
    <row r="1078" spans="1:5">
      <c r="A1078" s="3" t="s">
        <v>434</v>
      </c>
      <c r="B1078" s="3" t="s">
        <v>1288</v>
      </c>
      <c r="C1078" s="3" t="s">
        <v>209</v>
      </c>
      <c r="D1078" s="3" t="s">
        <v>825</v>
      </c>
      <c r="E1078" s="3" t="s">
        <v>1233</v>
      </c>
    </row>
    <row r="1079" spans="1:5">
      <c r="A1079" s="3" t="s">
        <v>434</v>
      </c>
      <c r="B1079" s="3" t="s">
        <v>1288</v>
      </c>
      <c r="C1079" s="3" t="s">
        <v>334</v>
      </c>
      <c r="D1079" s="3" t="s">
        <v>827</v>
      </c>
      <c r="E1079" s="3" t="s">
        <v>1233</v>
      </c>
    </row>
    <row r="1080" spans="1:5">
      <c r="A1080" s="3" t="s">
        <v>434</v>
      </c>
      <c r="B1080" s="3" t="s">
        <v>1288</v>
      </c>
      <c r="C1080" s="3" t="s">
        <v>311</v>
      </c>
      <c r="D1080" s="3" t="s">
        <v>831</v>
      </c>
      <c r="E1080" s="3" t="s">
        <v>1233</v>
      </c>
    </row>
    <row r="1081" spans="1:5">
      <c r="A1081" s="3" t="s">
        <v>434</v>
      </c>
      <c r="B1081" s="3" t="s">
        <v>1288</v>
      </c>
      <c r="C1081" s="3" t="s">
        <v>828</v>
      </c>
      <c r="D1081" s="3" t="s">
        <v>829</v>
      </c>
      <c r="E1081" s="3" t="s">
        <v>1233</v>
      </c>
    </row>
    <row r="1082" spans="1:5">
      <c r="A1082" s="3" t="s">
        <v>435</v>
      </c>
      <c r="B1082" s="3" t="s">
        <v>1289</v>
      </c>
      <c r="C1082" s="3" t="s">
        <v>209</v>
      </c>
      <c r="D1082" s="3" t="s">
        <v>825</v>
      </c>
      <c r="E1082" s="3" t="s">
        <v>1233</v>
      </c>
    </row>
    <row r="1083" spans="1:5">
      <c r="A1083" s="3" t="s">
        <v>435</v>
      </c>
      <c r="B1083" s="3" t="s">
        <v>1289</v>
      </c>
      <c r="C1083" s="3" t="s">
        <v>334</v>
      </c>
      <c r="D1083" s="3" t="s">
        <v>827</v>
      </c>
      <c r="E1083" s="3" t="s">
        <v>1233</v>
      </c>
    </row>
    <row r="1084" spans="1:5">
      <c r="A1084" s="3" t="s">
        <v>435</v>
      </c>
      <c r="B1084" s="3" t="s">
        <v>1289</v>
      </c>
      <c r="C1084" s="3" t="s">
        <v>311</v>
      </c>
      <c r="D1084" s="3" t="s">
        <v>831</v>
      </c>
      <c r="E1084" s="3" t="s">
        <v>1233</v>
      </c>
    </row>
    <row r="1085" spans="1:5">
      <c r="A1085" s="3" t="s">
        <v>435</v>
      </c>
      <c r="B1085" s="3" t="s">
        <v>1289</v>
      </c>
      <c r="C1085" s="3" t="s">
        <v>828</v>
      </c>
      <c r="D1085" s="3" t="s">
        <v>829</v>
      </c>
      <c r="E1085" s="3" t="s">
        <v>1233</v>
      </c>
    </row>
    <row r="1086" spans="1:5">
      <c r="A1086" s="3" t="s">
        <v>436</v>
      </c>
      <c r="B1086" s="3" t="s">
        <v>1290</v>
      </c>
      <c r="C1086" s="3" t="s">
        <v>209</v>
      </c>
      <c r="D1086" s="3" t="s">
        <v>825</v>
      </c>
      <c r="E1086" s="3" t="s">
        <v>1233</v>
      </c>
    </row>
    <row r="1087" spans="1:5">
      <c r="A1087" s="3" t="s">
        <v>436</v>
      </c>
      <c r="B1087" s="3" t="s">
        <v>1290</v>
      </c>
      <c r="C1087" s="3" t="s">
        <v>334</v>
      </c>
      <c r="D1087" s="3" t="s">
        <v>827</v>
      </c>
      <c r="E1087" s="3" t="s">
        <v>1233</v>
      </c>
    </row>
    <row r="1088" spans="1:5">
      <c r="A1088" s="3" t="s">
        <v>436</v>
      </c>
      <c r="B1088" s="3" t="s">
        <v>1290</v>
      </c>
      <c r="C1088" s="3" t="s">
        <v>311</v>
      </c>
      <c r="D1088" s="3" t="s">
        <v>831</v>
      </c>
      <c r="E1088" s="3" t="s">
        <v>1233</v>
      </c>
    </row>
    <row r="1089" spans="1:5">
      <c r="A1089" s="3" t="s">
        <v>436</v>
      </c>
      <c r="B1089" s="3" t="s">
        <v>1290</v>
      </c>
      <c r="C1089" s="3" t="s">
        <v>828</v>
      </c>
      <c r="D1089" s="3" t="s">
        <v>829</v>
      </c>
      <c r="E1089" s="3" t="s">
        <v>1233</v>
      </c>
    </row>
    <row r="1090" spans="1:5">
      <c r="A1090" s="3" t="s">
        <v>437</v>
      </c>
      <c r="B1090" s="3" t="s">
        <v>1291</v>
      </c>
      <c r="C1090" s="3" t="s">
        <v>209</v>
      </c>
      <c r="D1090" s="3" t="s">
        <v>825</v>
      </c>
      <c r="E1090" s="3" t="s">
        <v>1233</v>
      </c>
    </row>
    <row r="1091" spans="1:5">
      <c r="A1091" s="3" t="s">
        <v>437</v>
      </c>
      <c r="B1091" s="3" t="s">
        <v>1291</v>
      </c>
      <c r="C1091" s="3" t="s">
        <v>334</v>
      </c>
      <c r="D1091" s="3" t="s">
        <v>827</v>
      </c>
      <c r="E1091" s="3" t="s">
        <v>1233</v>
      </c>
    </row>
    <row r="1092" spans="1:5">
      <c r="A1092" s="3" t="s">
        <v>437</v>
      </c>
      <c r="B1092" s="3" t="s">
        <v>1291</v>
      </c>
      <c r="C1092" s="3" t="s">
        <v>311</v>
      </c>
      <c r="D1092" s="3" t="s">
        <v>831</v>
      </c>
      <c r="E1092" s="3" t="s">
        <v>1233</v>
      </c>
    </row>
    <row r="1093" spans="1:5">
      <c r="A1093" s="3" t="s">
        <v>437</v>
      </c>
      <c r="B1093" s="3" t="s">
        <v>1291</v>
      </c>
      <c r="C1093" s="3" t="s">
        <v>828</v>
      </c>
      <c r="D1093" s="3" t="s">
        <v>829</v>
      </c>
      <c r="E1093" s="3" t="s">
        <v>1233</v>
      </c>
    </row>
    <row r="1094" spans="1:5">
      <c r="A1094" s="3" t="s">
        <v>438</v>
      </c>
      <c r="B1094" s="3" t="s">
        <v>1292</v>
      </c>
      <c r="C1094" s="3" t="s">
        <v>209</v>
      </c>
      <c r="D1094" s="3" t="s">
        <v>825</v>
      </c>
      <c r="E1094" s="3" t="s">
        <v>1233</v>
      </c>
    </row>
    <row r="1095" spans="1:5">
      <c r="A1095" s="3" t="s">
        <v>438</v>
      </c>
      <c r="B1095" s="3" t="s">
        <v>1292</v>
      </c>
      <c r="C1095" s="3" t="s">
        <v>334</v>
      </c>
      <c r="D1095" s="3" t="s">
        <v>827</v>
      </c>
      <c r="E1095" s="3" t="s">
        <v>1233</v>
      </c>
    </row>
    <row r="1096" spans="1:5">
      <c r="A1096" s="3" t="s">
        <v>438</v>
      </c>
      <c r="B1096" s="3" t="s">
        <v>1292</v>
      </c>
      <c r="C1096" s="3" t="s">
        <v>311</v>
      </c>
      <c r="D1096" s="3" t="s">
        <v>831</v>
      </c>
      <c r="E1096" s="3" t="s">
        <v>1233</v>
      </c>
    </row>
    <row r="1097" spans="1:5">
      <c r="A1097" s="3" t="s">
        <v>438</v>
      </c>
      <c r="B1097" s="3" t="s">
        <v>1292</v>
      </c>
      <c r="C1097" s="3" t="s">
        <v>828</v>
      </c>
      <c r="D1097" s="3" t="s">
        <v>829</v>
      </c>
      <c r="E1097" s="3" t="s">
        <v>1233</v>
      </c>
    </row>
    <row r="1098" spans="1:5">
      <c r="A1098" s="3" t="s">
        <v>1293</v>
      </c>
      <c r="B1098" s="3" t="s">
        <v>1294</v>
      </c>
      <c r="C1098" s="3" t="s">
        <v>209</v>
      </c>
      <c r="D1098" s="3" t="s">
        <v>825</v>
      </c>
      <c r="E1098" s="3" t="s">
        <v>1233</v>
      </c>
    </row>
    <row r="1099" spans="1:5">
      <c r="A1099" s="3" t="s">
        <v>1293</v>
      </c>
      <c r="B1099" s="3" t="s">
        <v>1294</v>
      </c>
      <c r="C1099" s="3" t="s">
        <v>334</v>
      </c>
      <c r="D1099" s="3" t="s">
        <v>827</v>
      </c>
      <c r="E1099" s="3" t="s">
        <v>1233</v>
      </c>
    </row>
    <row r="1100" spans="1:5">
      <c r="A1100" s="3" t="s">
        <v>1293</v>
      </c>
      <c r="B1100" s="3" t="s">
        <v>1294</v>
      </c>
      <c r="C1100" s="3" t="s">
        <v>311</v>
      </c>
      <c r="D1100" s="3" t="s">
        <v>831</v>
      </c>
      <c r="E1100" s="3" t="s">
        <v>1233</v>
      </c>
    </row>
    <row r="1101" spans="1:5">
      <c r="A1101" s="3" t="s">
        <v>1293</v>
      </c>
      <c r="B1101" s="3" t="s">
        <v>1294</v>
      </c>
      <c r="C1101" s="3" t="s">
        <v>828</v>
      </c>
      <c r="D1101" s="3" t="s">
        <v>829</v>
      </c>
      <c r="E1101" s="3" t="s">
        <v>1233</v>
      </c>
    </row>
    <row r="1102" spans="1:5">
      <c r="A1102" s="3" t="s">
        <v>1293</v>
      </c>
      <c r="B1102" s="3" t="s">
        <v>1294</v>
      </c>
      <c r="C1102" s="3" t="s">
        <v>270</v>
      </c>
      <c r="D1102" s="3" t="s">
        <v>898</v>
      </c>
      <c r="E1102" s="3" t="s">
        <v>899</v>
      </c>
    </row>
    <row r="1103" spans="1:5">
      <c r="A1103" s="3" t="s">
        <v>1295</v>
      </c>
      <c r="B1103" s="3" t="s">
        <v>1296</v>
      </c>
      <c r="C1103" s="3" t="s">
        <v>209</v>
      </c>
      <c r="D1103" s="3" t="s">
        <v>825</v>
      </c>
      <c r="E1103" s="3" t="s">
        <v>1233</v>
      </c>
    </row>
    <row r="1104" spans="1:5">
      <c r="A1104" s="3" t="s">
        <v>1295</v>
      </c>
      <c r="B1104" s="3" t="s">
        <v>1296</v>
      </c>
      <c r="C1104" s="3" t="s">
        <v>334</v>
      </c>
      <c r="D1104" s="3" t="s">
        <v>827</v>
      </c>
      <c r="E1104" s="3" t="s">
        <v>1233</v>
      </c>
    </row>
    <row r="1105" spans="1:5">
      <c r="A1105" s="3" t="s">
        <v>1295</v>
      </c>
      <c r="B1105" s="3" t="s">
        <v>1296</v>
      </c>
      <c r="C1105" s="3" t="s">
        <v>311</v>
      </c>
      <c r="D1105" s="3" t="s">
        <v>831</v>
      </c>
      <c r="E1105" s="3" t="s">
        <v>1233</v>
      </c>
    </row>
    <row r="1106" spans="1:5">
      <c r="A1106" s="3" t="s">
        <v>1295</v>
      </c>
      <c r="B1106" s="3" t="s">
        <v>1296</v>
      </c>
      <c r="C1106" s="3" t="s">
        <v>828</v>
      </c>
      <c r="D1106" s="3" t="s">
        <v>829</v>
      </c>
      <c r="E1106" s="3" t="s">
        <v>1233</v>
      </c>
    </row>
    <row r="1107" spans="1:5">
      <c r="A1107" s="3" t="s">
        <v>440</v>
      </c>
      <c r="B1107" s="3" t="s">
        <v>1297</v>
      </c>
      <c r="C1107" s="3" t="s">
        <v>209</v>
      </c>
      <c r="D1107" s="3" t="s">
        <v>825</v>
      </c>
      <c r="E1107" s="3" t="s">
        <v>1233</v>
      </c>
    </row>
    <row r="1108" spans="1:5">
      <c r="A1108" s="3" t="s">
        <v>440</v>
      </c>
      <c r="B1108" s="3" t="s">
        <v>1297</v>
      </c>
      <c r="C1108" s="3" t="s">
        <v>334</v>
      </c>
      <c r="D1108" s="3" t="s">
        <v>827</v>
      </c>
      <c r="E1108" s="3" t="s">
        <v>1233</v>
      </c>
    </row>
    <row r="1109" spans="1:5">
      <c r="A1109" s="3" t="s">
        <v>440</v>
      </c>
      <c r="B1109" s="3" t="s">
        <v>1297</v>
      </c>
      <c r="C1109" s="3" t="s">
        <v>311</v>
      </c>
      <c r="D1109" s="3" t="s">
        <v>831</v>
      </c>
      <c r="E1109" s="3" t="s">
        <v>1233</v>
      </c>
    </row>
    <row r="1110" spans="1:5">
      <c r="A1110" s="3" t="s">
        <v>440</v>
      </c>
      <c r="B1110" s="3" t="s">
        <v>1297</v>
      </c>
      <c r="C1110" s="3" t="s">
        <v>828</v>
      </c>
      <c r="D1110" s="3" t="s">
        <v>829</v>
      </c>
      <c r="E1110" s="3" t="s">
        <v>1233</v>
      </c>
    </row>
    <row r="1111" spans="1:5">
      <c r="A1111" s="3" t="s">
        <v>441</v>
      </c>
      <c r="B1111" s="3" t="s">
        <v>1298</v>
      </c>
      <c r="C1111" s="3" t="s">
        <v>209</v>
      </c>
      <c r="D1111" s="3" t="s">
        <v>825</v>
      </c>
      <c r="E1111" s="3" t="s">
        <v>1233</v>
      </c>
    </row>
    <row r="1112" spans="1:5">
      <c r="A1112" s="3" t="s">
        <v>441</v>
      </c>
      <c r="B1112" s="3" t="s">
        <v>1298</v>
      </c>
      <c r="C1112" s="3" t="s">
        <v>334</v>
      </c>
      <c r="D1112" s="3" t="s">
        <v>827</v>
      </c>
      <c r="E1112" s="3" t="s">
        <v>1233</v>
      </c>
    </row>
    <row r="1113" spans="1:5">
      <c r="A1113" s="3" t="s">
        <v>441</v>
      </c>
      <c r="B1113" s="3" t="s">
        <v>1298</v>
      </c>
      <c r="C1113" s="3" t="s">
        <v>311</v>
      </c>
      <c r="D1113" s="3" t="s">
        <v>831</v>
      </c>
      <c r="E1113" s="3" t="s">
        <v>1233</v>
      </c>
    </row>
    <row r="1114" spans="1:5">
      <c r="A1114" s="3" t="s">
        <v>441</v>
      </c>
      <c r="B1114" s="3" t="s">
        <v>1298</v>
      </c>
      <c r="C1114" s="3" t="s">
        <v>828</v>
      </c>
      <c r="D1114" s="3" t="s">
        <v>829</v>
      </c>
      <c r="E1114" s="3" t="s">
        <v>1233</v>
      </c>
    </row>
    <row r="1115" spans="1:5">
      <c r="A1115" s="3" t="s">
        <v>442</v>
      </c>
      <c r="B1115" s="3" t="s">
        <v>1299</v>
      </c>
      <c r="C1115" s="3" t="s">
        <v>209</v>
      </c>
      <c r="D1115" s="3" t="s">
        <v>825</v>
      </c>
      <c r="E1115" s="3" t="s">
        <v>1233</v>
      </c>
    </row>
    <row r="1116" spans="1:5">
      <c r="A1116" s="3" t="s">
        <v>442</v>
      </c>
      <c r="B1116" s="3" t="s">
        <v>1299</v>
      </c>
      <c r="C1116" s="3" t="s">
        <v>334</v>
      </c>
      <c r="D1116" s="3" t="s">
        <v>827</v>
      </c>
      <c r="E1116" s="3" t="s">
        <v>1233</v>
      </c>
    </row>
    <row r="1117" spans="1:5">
      <c r="A1117" s="3" t="s">
        <v>442</v>
      </c>
      <c r="B1117" s="3" t="s">
        <v>1299</v>
      </c>
      <c r="C1117" s="3" t="s">
        <v>311</v>
      </c>
      <c r="D1117" s="3" t="s">
        <v>831</v>
      </c>
      <c r="E1117" s="3" t="s">
        <v>1233</v>
      </c>
    </row>
    <row r="1118" spans="1:5">
      <c r="A1118" s="3" t="s">
        <v>442</v>
      </c>
      <c r="B1118" s="3" t="s">
        <v>1299</v>
      </c>
      <c r="C1118" s="3" t="s">
        <v>828</v>
      </c>
      <c r="D1118" s="3" t="s">
        <v>829</v>
      </c>
      <c r="E1118" s="3" t="s">
        <v>1233</v>
      </c>
    </row>
    <row r="1119" spans="1:5">
      <c r="A1119" s="3" t="s">
        <v>342</v>
      </c>
      <c r="B1119" s="3" t="s">
        <v>1300</v>
      </c>
      <c r="C1119" s="3" t="s">
        <v>209</v>
      </c>
      <c r="D1119" s="3" t="s">
        <v>825</v>
      </c>
      <c r="E1119" s="3" t="s">
        <v>1233</v>
      </c>
    </row>
    <row r="1120" spans="1:5">
      <c r="A1120" s="3" t="s">
        <v>342</v>
      </c>
      <c r="B1120" s="3" t="s">
        <v>1300</v>
      </c>
      <c r="C1120" s="3" t="s">
        <v>334</v>
      </c>
      <c r="D1120" s="3" t="s">
        <v>827</v>
      </c>
      <c r="E1120" s="3" t="s">
        <v>1233</v>
      </c>
    </row>
    <row r="1121" spans="1:5">
      <c r="A1121" s="3" t="s">
        <v>342</v>
      </c>
      <c r="B1121" s="3" t="s">
        <v>1300</v>
      </c>
      <c r="C1121" s="3" t="s">
        <v>311</v>
      </c>
      <c r="D1121" s="3" t="s">
        <v>831</v>
      </c>
      <c r="E1121" s="3" t="s">
        <v>1233</v>
      </c>
    </row>
    <row r="1122" spans="1:5">
      <c r="A1122" s="3" t="s">
        <v>342</v>
      </c>
      <c r="B1122" s="3" t="s">
        <v>1300</v>
      </c>
      <c r="C1122" s="3" t="s">
        <v>828</v>
      </c>
      <c r="D1122" s="3" t="s">
        <v>829</v>
      </c>
      <c r="E1122" s="3" t="s">
        <v>1233</v>
      </c>
    </row>
    <row r="1123" spans="1:5">
      <c r="A1123" s="3" t="s">
        <v>344</v>
      </c>
      <c r="B1123" s="3" t="s">
        <v>1301</v>
      </c>
      <c r="C1123" s="3" t="s">
        <v>209</v>
      </c>
      <c r="D1123" s="3" t="s">
        <v>825</v>
      </c>
      <c r="E1123" s="3" t="s">
        <v>1233</v>
      </c>
    </row>
    <row r="1124" spans="1:5">
      <c r="A1124" s="3" t="s">
        <v>344</v>
      </c>
      <c r="B1124" s="3" t="s">
        <v>1301</v>
      </c>
      <c r="C1124" s="3" t="s">
        <v>334</v>
      </c>
      <c r="D1124" s="3" t="s">
        <v>827</v>
      </c>
      <c r="E1124" s="3" t="s">
        <v>1233</v>
      </c>
    </row>
    <row r="1125" spans="1:5">
      <c r="A1125" s="3" t="s">
        <v>344</v>
      </c>
      <c r="B1125" s="3" t="s">
        <v>1301</v>
      </c>
      <c r="C1125" s="3" t="s">
        <v>311</v>
      </c>
      <c r="D1125" s="3" t="s">
        <v>831</v>
      </c>
      <c r="E1125" s="3" t="s">
        <v>1233</v>
      </c>
    </row>
    <row r="1126" spans="1:5">
      <c r="A1126" s="3" t="s">
        <v>344</v>
      </c>
      <c r="B1126" s="3" t="s">
        <v>1301</v>
      </c>
      <c r="C1126" s="3" t="s">
        <v>828</v>
      </c>
      <c r="D1126" s="3" t="s">
        <v>829</v>
      </c>
      <c r="E1126" s="3" t="s">
        <v>1233</v>
      </c>
    </row>
    <row r="1127" spans="1:5">
      <c r="A1127" s="3" t="s">
        <v>346</v>
      </c>
      <c r="B1127" s="3" t="s">
        <v>1302</v>
      </c>
      <c r="C1127" s="3" t="s">
        <v>209</v>
      </c>
      <c r="D1127" s="3" t="s">
        <v>825</v>
      </c>
      <c r="E1127" s="3" t="s">
        <v>1233</v>
      </c>
    </row>
    <row r="1128" spans="1:5">
      <c r="A1128" s="3" t="s">
        <v>346</v>
      </c>
      <c r="B1128" s="3" t="s">
        <v>1302</v>
      </c>
      <c r="C1128" s="3" t="s">
        <v>334</v>
      </c>
      <c r="D1128" s="3" t="s">
        <v>827</v>
      </c>
      <c r="E1128" s="3" t="s">
        <v>1233</v>
      </c>
    </row>
    <row r="1129" spans="1:5">
      <c r="A1129" s="3" t="s">
        <v>346</v>
      </c>
      <c r="B1129" s="3" t="s">
        <v>1302</v>
      </c>
      <c r="C1129" s="3" t="s">
        <v>311</v>
      </c>
      <c r="D1129" s="3" t="s">
        <v>831</v>
      </c>
      <c r="E1129" s="3" t="s">
        <v>1233</v>
      </c>
    </row>
    <row r="1130" spans="1:5">
      <c r="A1130" s="3" t="s">
        <v>346</v>
      </c>
      <c r="B1130" s="3" t="s">
        <v>1302</v>
      </c>
      <c r="C1130" s="3" t="s">
        <v>828</v>
      </c>
      <c r="D1130" s="3" t="s">
        <v>829</v>
      </c>
      <c r="E1130" s="3" t="s">
        <v>1233</v>
      </c>
    </row>
    <row r="1131" spans="1:5">
      <c r="A1131" s="3" t="s">
        <v>347</v>
      </c>
      <c r="B1131" s="3" t="s">
        <v>1303</v>
      </c>
      <c r="C1131" s="3" t="s">
        <v>209</v>
      </c>
      <c r="D1131" s="3" t="s">
        <v>825</v>
      </c>
      <c r="E1131" s="3" t="s">
        <v>1233</v>
      </c>
    </row>
    <row r="1132" spans="1:5">
      <c r="A1132" s="3" t="s">
        <v>347</v>
      </c>
      <c r="B1132" s="3" t="s">
        <v>1303</v>
      </c>
      <c r="C1132" s="3" t="s">
        <v>334</v>
      </c>
      <c r="D1132" s="3" t="s">
        <v>827</v>
      </c>
      <c r="E1132" s="3" t="s">
        <v>1233</v>
      </c>
    </row>
    <row r="1133" spans="1:5">
      <c r="A1133" s="3" t="s">
        <v>347</v>
      </c>
      <c r="B1133" s="3" t="s">
        <v>1303</v>
      </c>
      <c r="C1133" s="3" t="s">
        <v>311</v>
      </c>
      <c r="D1133" s="3" t="s">
        <v>831</v>
      </c>
      <c r="E1133" s="3" t="s">
        <v>1233</v>
      </c>
    </row>
    <row r="1134" spans="1:5">
      <c r="A1134" s="3" t="s">
        <v>347</v>
      </c>
      <c r="B1134" s="3" t="s">
        <v>1303</v>
      </c>
      <c r="C1134" s="3" t="s">
        <v>828</v>
      </c>
      <c r="D1134" s="3" t="s">
        <v>829</v>
      </c>
      <c r="E1134" s="3" t="s">
        <v>1233</v>
      </c>
    </row>
    <row r="1135" spans="1:5">
      <c r="A1135" s="3" t="s">
        <v>348</v>
      </c>
      <c r="B1135" s="3" t="s">
        <v>1304</v>
      </c>
      <c r="C1135" s="3" t="s">
        <v>209</v>
      </c>
      <c r="D1135" s="3" t="s">
        <v>825</v>
      </c>
      <c r="E1135" s="3" t="s">
        <v>1233</v>
      </c>
    </row>
    <row r="1136" spans="1:5">
      <c r="A1136" s="3" t="s">
        <v>348</v>
      </c>
      <c r="B1136" s="3" t="s">
        <v>1304</v>
      </c>
      <c r="C1136" s="3" t="s">
        <v>334</v>
      </c>
      <c r="D1136" s="3" t="s">
        <v>827</v>
      </c>
      <c r="E1136" s="3" t="s">
        <v>1233</v>
      </c>
    </row>
    <row r="1137" spans="1:5">
      <c r="A1137" s="3" t="s">
        <v>348</v>
      </c>
      <c r="B1137" s="3" t="s">
        <v>1304</v>
      </c>
      <c r="C1137" s="3" t="s">
        <v>311</v>
      </c>
      <c r="D1137" s="3" t="s">
        <v>831</v>
      </c>
      <c r="E1137" s="3" t="s">
        <v>1233</v>
      </c>
    </row>
    <row r="1138" spans="1:5">
      <c r="A1138" s="3" t="s">
        <v>348</v>
      </c>
      <c r="B1138" s="3" t="s">
        <v>1304</v>
      </c>
      <c r="C1138" s="3" t="s">
        <v>828</v>
      </c>
      <c r="D1138" s="3" t="s">
        <v>829</v>
      </c>
      <c r="E1138" s="3" t="s">
        <v>1233</v>
      </c>
    </row>
    <row r="1139" spans="1:5">
      <c r="A1139" s="3" t="s">
        <v>350</v>
      </c>
      <c r="B1139" s="3" t="s">
        <v>1305</v>
      </c>
      <c r="C1139" s="3" t="s">
        <v>209</v>
      </c>
      <c r="D1139" s="3" t="s">
        <v>825</v>
      </c>
      <c r="E1139" s="3" t="s">
        <v>1233</v>
      </c>
    </row>
    <row r="1140" spans="1:5">
      <c r="A1140" s="3" t="s">
        <v>350</v>
      </c>
      <c r="B1140" s="3" t="s">
        <v>1306</v>
      </c>
      <c r="C1140" s="3" t="s">
        <v>334</v>
      </c>
      <c r="D1140" s="3" t="s">
        <v>827</v>
      </c>
      <c r="E1140" s="3" t="s">
        <v>1233</v>
      </c>
    </row>
    <row r="1141" spans="1:5">
      <c r="A1141" s="3" t="s">
        <v>350</v>
      </c>
      <c r="B1141" s="3" t="s">
        <v>1306</v>
      </c>
      <c r="C1141" s="3" t="s">
        <v>311</v>
      </c>
      <c r="D1141" s="3" t="s">
        <v>831</v>
      </c>
      <c r="E1141" s="3" t="s">
        <v>1233</v>
      </c>
    </row>
    <row r="1142" spans="1:5">
      <c r="A1142" s="3" t="s">
        <v>350</v>
      </c>
      <c r="B1142" s="3" t="s">
        <v>1305</v>
      </c>
      <c r="C1142" s="3" t="s">
        <v>828</v>
      </c>
      <c r="D1142" s="3" t="s">
        <v>829</v>
      </c>
      <c r="E1142" s="3" t="s">
        <v>1233</v>
      </c>
    </row>
    <row r="1143" spans="1:5">
      <c r="A1143" s="3" t="s">
        <v>351</v>
      </c>
      <c r="B1143" s="3" t="s">
        <v>1307</v>
      </c>
      <c r="C1143" s="3" t="s">
        <v>209</v>
      </c>
      <c r="D1143" s="3" t="s">
        <v>825</v>
      </c>
      <c r="E1143" s="3" t="s">
        <v>1233</v>
      </c>
    </row>
    <row r="1144" spans="1:5">
      <c r="A1144" s="3" t="s">
        <v>351</v>
      </c>
      <c r="B1144" s="3" t="s">
        <v>1307</v>
      </c>
      <c r="C1144" s="3" t="s">
        <v>334</v>
      </c>
      <c r="D1144" s="3" t="s">
        <v>827</v>
      </c>
      <c r="E1144" s="3" t="s">
        <v>1233</v>
      </c>
    </row>
    <row r="1145" spans="1:5">
      <c r="A1145" s="3" t="s">
        <v>351</v>
      </c>
      <c r="B1145" s="3" t="s">
        <v>1307</v>
      </c>
      <c r="C1145" s="3" t="s">
        <v>311</v>
      </c>
      <c r="D1145" s="3" t="s">
        <v>831</v>
      </c>
      <c r="E1145" s="3" t="s">
        <v>1233</v>
      </c>
    </row>
    <row r="1146" spans="1:5">
      <c r="A1146" s="3" t="s">
        <v>351</v>
      </c>
      <c r="B1146" s="3" t="s">
        <v>1307</v>
      </c>
      <c r="C1146" s="3" t="s">
        <v>828</v>
      </c>
      <c r="D1146" s="3" t="s">
        <v>829</v>
      </c>
      <c r="E1146" s="3" t="s">
        <v>1233</v>
      </c>
    </row>
    <row r="1147" spans="1:5">
      <c r="A1147" s="3" t="s">
        <v>352</v>
      </c>
      <c r="B1147" s="3" t="s">
        <v>1308</v>
      </c>
      <c r="C1147" s="3" t="s">
        <v>209</v>
      </c>
      <c r="D1147" s="3" t="s">
        <v>825</v>
      </c>
      <c r="E1147" s="3" t="s">
        <v>1233</v>
      </c>
    </row>
    <row r="1148" spans="1:5">
      <c r="A1148" s="3" t="s">
        <v>352</v>
      </c>
      <c r="B1148" s="3" t="s">
        <v>1309</v>
      </c>
      <c r="C1148" s="3" t="s">
        <v>334</v>
      </c>
      <c r="D1148" s="3" t="s">
        <v>827</v>
      </c>
      <c r="E1148" s="3" t="s">
        <v>1233</v>
      </c>
    </row>
    <row r="1149" spans="1:5">
      <c r="A1149" s="3" t="s">
        <v>352</v>
      </c>
      <c r="B1149" s="3" t="s">
        <v>1309</v>
      </c>
      <c r="C1149" s="3" t="s">
        <v>311</v>
      </c>
      <c r="D1149" s="3" t="s">
        <v>831</v>
      </c>
      <c r="E1149" s="3" t="s">
        <v>1233</v>
      </c>
    </row>
    <row r="1150" spans="1:5">
      <c r="A1150" s="3" t="s">
        <v>352</v>
      </c>
      <c r="B1150" s="3" t="s">
        <v>1309</v>
      </c>
      <c r="C1150" s="3" t="s">
        <v>828</v>
      </c>
      <c r="D1150" s="3" t="s">
        <v>829</v>
      </c>
      <c r="E1150" s="3" t="s">
        <v>1233</v>
      </c>
    </row>
    <row r="1151" spans="1:5">
      <c r="A1151" s="3" t="s">
        <v>353</v>
      </c>
      <c r="B1151" s="3" t="s">
        <v>1310</v>
      </c>
      <c r="C1151" s="3" t="s">
        <v>209</v>
      </c>
      <c r="D1151" s="3" t="s">
        <v>825</v>
      </c>
      <c r="E1151" s="3" t="s">
        <v>1233</v>
      </c>
    </row>
    <row r="1152" spans="1:5">
      <c r="A1152" s="3" t="s">
        <v>353</v>
      </c>
      <c r="B1152" s="3" t="s">
        <v>1310</v>
      </c>
      <c r="C1152" s="3" t="s">
        <v>334</v>
      </c>
      <c r="D1152" s="3" t="s">
        <v>827</v>
      </c>
      <c r="E1152" s="3" t="s">
        <v>1233</v>
      </c>
    </row>
    <row r="1153" spans="1:5">
      <c r="A1153" s="3" t="s">
        <v>353</v>
      </c>
      <c r="B1153" s="3" t="s">
        <v>1311</v>
      </c>
      <c r="C1153" s="3" t="s">
        <v>311</v>
      </c>
      <c r="D1153" s="3" t="s">
        <v>831</v>
      </c>
      <c r="E1153" s="3" t="s">
        <v>1233</v>
      </c>
    </row>
    <row r="1154" spans="1:5">
      <c r="A1154" s="3" t="s">
        <v>353</v>
      </c>
      <c r="B1154" s="3" t="s">
        <v>1310</v>
      </c>
      <c r="C1154" s="3" t="s">
        <v>828</v>
      </c>
      <c r="D1154" s="3" t="s">
        <v>829</v>
      </c>
      <c r="E1154" s="3" t="s">
        <v>1233</v>
      </c>
    </row>
    <row r="1155" spans="1:5">
      <c r="A1155" s="3" t="s">
        <v>354</v>
      </c>
      <c r="B1155" s="3" t="s">
        <v>1312</v>
      </c>
      <c r="C1155" s="3" t="s">
        <v>209</v>
      </c>
      <c r="D1155" s="3" t="s">
        <v>825</v>
      </c>
      <c r="E1155" s="3" t="s">
        <v>1233</v>
      </c>
    </row>
    <row r="1156" spans="1:5">
      <c r="A1156" s="3" t="s">
        <v>354</v>
      </c>
      <c r="B1156" s="3" t="s">
        <v>1313</v>
      </c>
      <c r="C1156" s="3" t="s">
        <v>334</v>
      </c>
      <c r="D1156" s="3" t="s">
        <v>827</v>
      </c>
      <c r="E1156" s="3" t="s">
        <v>1233</v>
      </c>
    </row>
    <row r="1157" spans="1:5">
      <c r="A1157" s="3" t="s">
        <v>354</v>
      </c>
      <c r="B1157" s="3" t="s">
        <v>1313</v>
      </c>
      <c r="C1157" s="3" t="s">
        <v>311</v>
      </c>
      <c r="D1157" s="3" t="s">
        <v>831</v>
      </c>
      <c r="E1157" s="3" t="s">
        <v>1233</v>
      </c>
    </row>
    <row r="1158" spans="1:5">
      <c r="A1158" s="3" t="s">
        <v>354</v>
      </c>
      <c r="B1158" s="3" t="s">
        <v>1313</v>
      </c>
      <c r="C1158" s="3" t="s">
        <v>828</v>
      </c>
      <c r="D1158" s="3" t="s">
        <v>829</v>
      </c>
      <c r="E1158" s="3" t="s">
        <v>1233</v>
      </c>
    </row>
    <row r="1159" spans="1:5">
      <c r="A1159" s="3" t="s">
        <v>356</v>
      </c>
      <c r="B1159" s="3" t="s">
        <v>1314</v>
      </c>
      <c r="C1159" s="3" t="s">
        <v>209</v>
      </c>
      <c r="D1159" s="3" t="s">
        <v>825</v>
      </c>
      <c r="E1159" s="3" t="s">
        <v>1233</v>
      </c>
    </row>
    <row r="1160" spans="1:5">
      <c r="A1160" s="3" t="s">
        <v>356</v>
      </c>
      <c r="B1160" s="3" t="s">
        <v>1314</v>
      </c>
      <c r="C1160" s="3" t="s">
        <v>334</v>
      </c>
      <c r="D1160" s="3" t="s">
        <v>827</v>
      </c>
      <c r="E1160" s="3" t="s">
        <v>1233</v>
      </c>
    </row>
    <row r="1161" spans="1:5">
      <c r="A1161" s="3" t="s">
        <v>356</v>
      </c>
      <c r="B1161" s="3" t="s">
        <v>1314</v>
      </c>
      <c r="C1161" s="3" t="s">
        <v>311</v>
      </c>
      <c r="D1161" s="3" t="s">
        <v>831</v>
      </c>
      <c r="E1161" s="3" t="s">
        <v>1233</v>
      </c>
    </row>
    <row r="1162" spans="1:5">
      <c r="A1162" s="3" t="s">
        <v>356</v>
      </c>
      <c r="B1162" s="3" t="s">
        <v>1314</v>
      </c>
      <c r="C1162" s="3" t="s">
        <v>828</v>
      </c>
      <c r="D1162" s="3" t="s">
        <v>829</v>
      </c>
      <c r="E1162" s="3" t="s">
        <v>1233</v>
      </c>
    </row>
    <row r="1163" spans="1:5">
      <c r="A1163" s="3" t="s">
        <v>357</v>
      </c>
      <c r="B1163" s="3" t="s">
        <v>1315</v>
      </c>
      <c r="C1163" s="3" t="s">
        <v>209</v>
      </c>
      <c r="D1163" s="3" t="s">
        <v>825</v>
      </c>
      <c r="E1163" s="3" t="s">
        <v>1233</v>
      </c>
    </row>
    <row r="1164" spans="1:5">
      <c r="A1164" s="3" t="s">
        <v>357</v>
      </c>
      <c r="B1164" s="3" t="s">
        <v>1315</v>
      </c>
      <c r="C1164" s="3" t="s">
        <v>334</v>
      </c>
      <c r="D1164" s="3" t="s">
        <v>827</v>
      </c>
      <c r="E1164" s="3" t="s">
        <v>1233</v>
      </c>
    </row>
    <row r="1165" spans="1:5">
      <c r="A1165" s="3" t="s">
        <v>357</v>
      </c>
      <c r="B1165" s="3" t="s">
        <v>1315</v>
      </c>
      <c r="C1165" s="3" t="s">
        <v>311</v>
      </c>
      <c r="D1165" s="3" t="s">
        <v>831</v>
      </c>
      <c r="E1165" s="3" t="s">
        <v>1233</v>
      </c>
    </row>
    <row r="1166" spans="1:5">
      <c r="A1166" s="3" t="s">
        <v>357</v>
      </c>
      <c r="B1166" s="3" t="s">
        <v>1315</v>
      </c>
      <c r="C1166" s="3" t="s">
        <v>828</v>
      </c>
      <c r="D1166" s="3" t="s">
        <v>829</v>
      </c>
      <c r="E1166" s="3" t="s">
        <v>1233</v>
      </c>
    </row>
    <row r="1167" spans="1:5">
      <c r="A1167" s="3" t="s">
        <v>358</v>
      </c>
      <c r="B1167" s="3" t="s">
        <v>1316</v>
      </c>
      <c r="C1167" s="3" t="s">
        <v>209</v>
      </c>
      <c r="D1167" s="3" t="s">
        <v>825</v>
      </c>
      <c r="E1167" s="3" t="s">
        <v>1233</v>
      </c>
    </row>
    <row r="1168" spans="1:5">
      <c r="A1168" s="3" t="s">
        <v>358</v>
      </c>
      <c r="B1168" s="3" t="s">
        <v>1316</v>
      </c>
      <c r="C1168" s="3" t="s">
        <v>334</v>
      </c>
      <c r="D1168" s="3" t="s">
        <v>827</v>
      </c>
      <c r="E1168" s="3" t="s">
        <v>1233</v>
      </c>
    </row>
    <row r="1169" spans="1:5">
      <c r="A1169" s="3" t="s">
        <v>358</v>
      </c>
      <c r="B1169" s="3" t="s">
        <v>1316</v>
      </c>
      <c r="C1169" s="3" t="s">
        <v>311</v>
      </c>
      <c r="D1169" s="3" t="s">
        <v>831</v>
      </c>
      <c r="E1169" s="3" t="s">
        <v>1233</v>
      </c>
    </row>
    <row r="1170" spans="1:5">
      <c r="A1170" s="3" t="s">
        <v>358</v>
      </c>
      <c r="B1170" s="3" t="s">
        <v>1316</v>
      </c>
      <c r="C1170" s="3" t="s">
        <v>828</v>
      </c>
      <c r="D1170" s="3" t="s">
        <v>829</v>
      </c>
      <c r="E1170" s="3" t="s">
        <v>1233</v>
      </c>
    </row>
    <row r="1171" spans="1:5">
      <c r="A1171" s="3" t="s">
        <v>359</v>
      </c>
      <c r="B1171" s="3" t="s">
        <v>1317</v>
      </c>
      <c r="C1171" s="3" t="s">
        <v>209</v>
      </c>
      <c r="D1171" s="3" t="s">
        <v>825</v>
      </c>
      <c r="E1171" s="3" t="s">
        <v>1233</v>
      </c>
    </row>
    <row r="1172" spans="1:5">
      <c r="A1172" s="3" t="s">
        <v>359</v>
      </c>
      <c r="B1172" s="3" t="s">
        <v>1317</v>
      </c>
      <c r="C1172" s="3" t="s">
        <v>334</v>
      </c>
      <c r="D1172" s="3" t="s">
        <v>827</v>
      </c>
      <c r="E1172" s="3" t="s">
        <v>1233</v>
      </c>
    </row>
    <row r="1173" spans="1:5">
      <c r="A1173" s="3" t="s">
        <v>359</v>
      </c>
      <c r="B1173" s="3" t="s">
        <v>1317</v>
      </c>
      <c r="C1173" s="3" t="s">
        <v>311</v>
      </c>
      <c r="D1173" s="3" t="s">
        <v>831</v>
      </c>
      <c r="E1173" s="3" t="s">
        <v>1233</v>
      </c>
    </row>
    <row r="1174" spans="1:5">
      <c r="A1174" s="3" t="s">
        <v>359</v>
      </c>
      <c r="B1174" s="3" t="s">
        <v>1317</v>
      </c>
      <c r="C1174" s="3" t="s">
        <v>828</v>
      </c>
      <c r="D1174" s="3" t="s">
        <v>829</v>
      </c>
      <c r="E1174" s="3" t="s">
        <v>1233</v>
      </c>
    </row>
    <row r="1175" spans="1:5">
      <c r="A1175" s="3" t="s">
        <v>360</v>
      </c>
      <c r="B1175" s="3" t="s">
        <v>1318</v>
      </c>
      <c r="C1175" s="3" t="s">
        <v>209</v>
      </c>
      <c r="D1175" s="3" t="s">
        <v>825</v>
      </c>
      <c r="E1175" s="3" t="s">
        <v>1233</v>
      </c>
    </row>
    <row r="1176" spans="1:5">
      <c r="A1176" s="3" t="s">
        <v>360</v>
      </c>
      <c r="B1176" s="3" t="s">
        <v>1318</v>
      </c>
      <c r="C1176" s="3" t="s">
        <v>334</v>
      </c>
      <c r="D1176" s="3" t="s">
        <v>827</v>
      </c>
      <c r="E1176" s="3" t="s">
        <v>1233</v>
      </c>
    </row>
    <row r="1177" spans="1:5">
      <c r="A1177" s="3" t="s">
        <v>360</v>
      </c>
      <c r="B1177" s="3" t="s">
        <v>1318</v>
      </c>
      <c r="C1177" s="3" t="s">
        <v>311</v>
      </c>
      <c r="D1177" s="3" t="s">
        <v>831</v>
      </c>
      <c r="E1177" s="3" t="s">
        <v>1233</v>
      </c>
    </row>
    <row r="1178" spans="1:5">
      <c r="A1178" s="3" t="s">
        <v>360</v>
      </c>
      <c r="B1178" s="3" t="s">
        <v>1318</v>
      </c>
      <c r="C1178" s="3" t="s">
        <v>828</v>
      </c>
      <c r="D1178" s="3" t="s">
        <v>829</v>
      </c>
      <c r="E1178" s="3" t="s">
        <v>1233</v>
      </c>
    </row>
    <row r="1179" spans="1:5">
      <c r="A1179" s="3" t="s">
        <v>361</v>
      </c>
      <c r="B1179" s="3" t="s">
        <v>1319</v>
      </c>
      <c r="C1179" s="3" t="s">
        <v>209</v>
      </c>
      <c r="D1179" s="3" t="s">
        <v>825</v>
      </c>
      <c r="E1179" s="3" t="s">
        <v>1233</v>
      </c>
    </row>
    <row r="1180" spans="1:5">
      <c r="A1180" s="3" t="s">
        <v>361</v>
      </c>
      <c r="B1180" s="3" t="s">
        <v>1319</v>
      </c>
      <c r="C1180" s="3" t="s">
        <v>334</v>
      </c>
      <c r="D1180" s="3" t="s">
        <v>827</v>
      </c>
      <c r="E1180" s="3" t="s">
        <v>1233</v>
      </c>
    </row>
    <row r="1181" spans="1:5">
      <c r="A1181" s="3" t="s">
        <v>361</v>
      </c>
      <c r="B1181" s="3" t="s">
        <v>1319</v>
      </c>
      <c r="C1181" s="3" t="s">
        <v>311</v>
      </c>
      <c r="D1181" s="3" t="s">
        <v>831</v>
      </c>
      <c r="E1181" s="3" t="s">
        <v>1233</v>
      </c>
    </row>
    <row r="1182" spans="1:5">
      <c r="A1182" s="3" t="s">
        <v>361</v>
      </c>
      <c r="B1182" s="3" t="s">
        <v>1319</v>
      </c>
      <c r="C1182" s="3" t="s">
        <v>828</v>
      </c>
      <c r="D1182" s="3" t="s">
        <v>829</v>
      </c>
      <c r="E1182" s="3" t="s">
        <v>1233</v>
      </c>
    </row>
    <row r="1183" spans="1:5">
      <c r="A1183" s="3" t="s">
        <v>453</v>
      </c>
      <c r="B1183" s="3" t="s">
        <v>1320</v>
      </c>
      <c r="C1183" s="3" t="s">
        <v>209</v>
      </c>
      <c r="D1183" s="3" t="s">
        <v>825</v>
      </c>
      <c r="E1183" s="3" t="s">
        <v>1233</v>
      </c>
    </row>
    <row r="1184" spans="1:5">
      <c r="A1184" s="3" t="s">
        <v>453</v>
      </c>
      <c r="B1184" s="3" t="s">
        <v>1320</v>
      </c>
      <c r="C1184" s="3" t="s">
        <v>334</v>
      </c>
      <c r="D1184" s="3" t="s">
        <v>827</v>
      </c>
      <c r="E1184" s="3" t="s">
        <v>1233</v>
      </c>
    </row>
    <row r="1185" spans="1:5">
      <c r="A1185" s="3" t="s">
        <v>453</v>
      </c>
      <c r="B1185" s="3" t="s">
        <v>1320</v>
      </c>
      <c r="C1185" s="3" t="s">
        <v>311</v>
      </c>
      <c r="D1185" s="3" t="s">
        <v>831</v>
      </c>
      <c r="E1185" s="3" t="s">
        <v>1233</v>
      </c>
    </row>
    <row r="1186" spans="1:5">
      <c r="A1186" s="3" t="s">
        <v>453</v>
      </c>
      <c r="B1186" s="3" t="s">
        <v>1320</v>
      </c>
      <c r="C1186" s="3" t="s">
        <v>828</v>
      </c>
      <c r="D1186" s="3" t="s">
        <v>829</v>
      </c>
      <c r="E1186" s="3" t="s">
        <v>1233</v>
      </c>
    </row>
    <row r="1187" spans="1:5">
      <c r="A1187" s="3" t="s">
        <v>454</v>
      </c>
      <c r="B1187" s="3" t="s">
        <v>1321</v>
      </c>
      <c r="C1187" s="3" t="s">
        <v>209</v>
      </c>
      <c r="D1187" s="3" t="s">
        <v>825</v>
      </c>
      <c r="E1187" s="3" t="s">
        <v>1233</v>
      </c>
    </row>
    <row r="1188" spans="1:5">
      <c r="A1188" s="3" t="s">
        <v>454</v>
      </c>
      <c r="B1188" s="3" t="s">
        <v>1321</v>
      </c>
      <c r="C1188" s="3" t="s">
        <v>334</v>
      </c>
      <c r="D1188" s="3" t="s">
        <v>827</v>
      </c>
      <c r="E1188" s="3" t="s">
        <v>1233</v>
      </c>
    </row>
    <row r="1189" spans="1:5">
      <c r="A1189" s="3" t="s">
        <v>454</v>
      </c>
      <c r="B1189" s="3" t="s">
        <v>1321</v>
      </c>
      <c r="C1189" s="3" t="s">
        <v>311</v>
      </c>
      <c r="D1189" s="3" t="s">
        <v>831</v>
      </c>
      <c r="E1189" s="3" t="s">
        <v>1233</v>
      </c>
    </row>
    <row r="1190" spans="1:5">
      <c r="A1190" s="3" t="s">
        <v>454</v>
      </c>
      <c r="B1190" s="3" t="s">
        <v>1321</v>
      </c>
      <c r="C1190" s="3" t="s">
        <v>828</v>
      </c>
      <c r="D1190" s="3" t="s">
        <v>829</v>
      </c>
      <c r="E1190" s="3" t="s">
        <v>1233</v>
      </c>
    </row>
    <row r="1191" spans="1:5" ht="25.5">
      <c r="A1191" s="3" t="s">
        <v>1322</v>
      </c>
      <c r="B1191" s="159" t="s">
        <v>983</v>
      </c>
      <c r="C1191" s="3" t="s">
        <v>209</v>
      </c>
      <c r="D1191" s="3" t="s">
        <v>825</v>
      </c>
      <c r="E1191" s="3" t="s">
        <v>1233</v>
      </c>
    </row>
    <row r="1192" spans="1:5" ht="25.5">
      <c r="A1192" s="3" t="s">
        <v>1322</v>
      </c>
      <c r="B1192" s="159" t="s">
        <v>983</v>
      </c>
      <c r="C1192" s="3" t="s">
        <v>334</v>
      </c>
      <c r="D1192" s="3" t="s">
        <v>827</v>
      </c>
      <c r="E1192" s="3" t="s">
        <v>1233</v>
      </c>
    </row>
    <row r="1193" spans="1:5" ht="25.5">
      <c r="A1193" s="3" t="s">
        <v>1322</v>
      </c>
      <c r="B1193" s="159" t="s">
        <v>983</v>
      </c>
      <c r="C1193" s="3" t="s">
        <v>311</v>
      </c>
      <c r="D1193" s="3" t="s">
        <v>831</v>
      </c>
      <c r="E1193" s="3" t="s">
        <v>1233</v>
      </c>
    </row>
    <row r="1194" spans="1:5" ht="25.5">
      <c r="A1194" s="3" t="s">
        <v>1322</v>
      </c>
      <c r="B1194" s="159" t="s">
        <v>983</v>
      </c>
      <c r="C1194" s="3" t="s">
        <v>828</v>
      </c>
      <c r="D1194" s="3" t="s">
        <v>829</v>
      </c>
      <c r="E1194" s="3" t="s">
        <v>1233</v>
      </c>
    </row>
    <row r="1195" spans="1:5" ht="25.5">
      <c r="A1195" s="3" t="s">
        <v>1322</v>
      </c>
      <c r="B1195" s="159" t="s">
        <v>983</v>
      </c>
      <c r="C1195" s="3" t="s">
        <v>270</v>
      </c>
      <c r="D1195" s="3" t="s">
        <v>898</v>
      </c>
      <c r="E1195" s="3" t="s">
        <v>899</v>
      </c>
    </row>
  </sheetData>
  <autoFilter ref="A1:A1195" xr:uid="{00000000-0009-0000-0000-00000E000000}"/>
  <phoneticPr fontId="5" type="noConversion"/>
  <pageMargins left="0.7" right="0.7" top="0.75" bottom="0.75" header="0.3" footer="0.3"/>
  <pageSetup paperSize="9" scale="62" orientation="portrait" r:id="rId1"/>
  <colBreaks count="1" manualBreakCount="1">
    <brk id="1" max="119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6"/>
  <sheetViews>
    <sheetView workbookViewId="0"/>
  </sheetViews>
  <sheetFormatPr defaultColWidth="9.140625" defaultRowHeight="12.75"/>
  <cols>
    <col min="1" max="1" width="8.42578125" customWidth="1"/>
    <col min="2" max="2" width="43.5703125" customWidth="1"/>
    <col min="3" max="3" width="10.140625" customWidth="1"/>
  </cols>
  <sheetData>
    <row r="1" spans="1:3">
      <c r="A1" s="1" t="s">
        <v>1323</v>
      </c>
      <c r="B1" s="2"/>
      <c r="C1" s="2"/>
    </row>
    <row r="2" spans="1:3">
      <c r="A2" s="149" t="s">
        <v>1324</v>
      </c>
      <c r="B2" s="149" t="s">
        <v>1325</v>
      </c>
      <c r="C2" s="149" t="s">
        <v>1326</v>
      </c>
    </row>
    <row r="3" spans="1:3">
      <c r="A3" s="3" t="s">
        <v>209</v>
      </c>
      <c r="B3" s="3" t="s">
        <v>825</v>
      </c>
      <c r="C3" s="3" t="s">
        <v>1159</v>
      </c>
    </row>
    <row r="4" spans="1:3">
      <c r="A4" s="3" t="s">
        <v>334</v>
      </c>
      <c r="B4" s="3" t="s">
        <v>827</v>
      </c>
      <c r="C4" s="3" t="s">
        <v>1159</v>
      </c>
    </row>
    <row r="5" spans="1:3">
      <c r="A5" s="3" t="s">
        <v>311</v>
      </c>
      <c r="B5" s="3" t="s">
        <v>831</v>
      </c>
      <c r="C5" s="3" t="s">
        <v>1159</v>
      </c>
    </row>
    <row r="6" spans="1:3">
      <c r="A6" s="3" t="s">
        <v>490</v>
      </c>
      <c r="B6" s="3" t="s">
        <v>919</v>
      </c>
      <c r="C6" s="3" t="s">
        <v>1159</v>
      </c>
    </row>
    <row r="7" spans="1:3">
      <c r="A7" s="3" t="s">
        <v>211</v>
      </c>
      <c r="B7" s="3" t="s">
        <v>888</v>
      </c>
      <c r="C7" s="3" t="s">
        <v>1327</v>
      </c>
    </row>
    <row r="8" spans="1:3">
      <c r="A8" s="3" t="s">
        <v>260</v>
      </c>
      <c r="B8" s="3" t="s">
        <v>962</v>
      </c>
      <c r="C8" s="3" t="s">
        <v>1327</v>
      </c>
    </row>
    <row r="9" spans="1:3">
      <c r="A9" s="3" t="s">
        <v>268</v>
      </c>
      <c r="B9" s="3" t="s">
        <v>986</v>
      </c>
      <c r="C9" s="3" t="s">
        <v>1327</v>
      </c>
    </row>
    <row r="10" spans="1:3">
      <c r="A10" s="3" t="s">
        <v>500</v>
      </c>
      <c r="B10" s="3" t="s">
        <v>995</v>
      </c>
      <c r="C10" s="3" t="s">
        <v>1327</v>
      </c>
    </row>
    <row r="11" spans="1:3">
      <c r="A11" s="3" t="s">
        <v>1050</v>
      </c>
      <c r="B11" s="3" t="s">
        <v>1051</v>
      </c>
      <c r="C11" s="3" t="s">
        <v>1327</v>
      </c>
    </row>
    <row r="12" spans="1:3">
      <c r="A12" s="3" t="s">
        <v>855</v>
      </c>
      <c r="B12" s="3" t="s">
        <v>856</v>
      </c>
      <c r="C12" s="3" t="s">
        <v>1327</v>
      </c>
    </row>
    <row r="13" spans="1:3">
      <c r="A13" s="3" t="s">
        <v>859</v>
      </c>
      <c r="B13" s="3" t="s">
        <v>860</v>
      </c>
      <c r="C13" s="3" t="s">
        <v>1327</v>
      </c>
    </row>
    <row r="14" spans="1:3">
      <c r="A14" s="3" t="s">
        <v>861</v>
      </c>
      <c r="B14" s="3" t="s">
        <v>862</v>
      </c>
      <c r="C14" s="3" t="s">
        <v>1327</v>
      </c>
    </row>
    <row r="15" spans="1:3">
      <c r="A15" s="3" t="s">
        <v>863</v>
      </c>
      <c r="B15" s="3" t="s">
        <v>864</v>
      </c>
      <c r="C15" s="3" t="s">
        <v>1327</v>
      </c>
    </row>
    <row r="16" spans="1:3">
      <c r="A16" s="3" t="s">
        <v>865</v>
      </c>
      <c r="B16" s="3" t="s">
        <v>1328</v>
      </c>
      <c r="C16" s="3" t="s">
        <v>1327</v>
      </c>
    </row>
    <row r="17" spans="1:3">
      <c r="A17" s="3" t="s">
        <v>867</v>
      </c>
      <c r="B17" s="3" t="s">
        <v>868</v>
      </c>
      <c r="C17" s="3" t="s">
        <v>1327</v>
      </c>
    </row>
    <row r="18" spans="1:3">
      <c r="A18" s="3" t="s">
        <v>828</v>
      </c>
      <c r="B18" s="3" t="s">
        <v>829</v>
      </c>
      <c r="C18" s="3" t="s">
        <v>1067</v>
      </c>
    </row>
    <row r="19" spans="1:3">
      <c r="A19" s="3" t="s">
        <v>332</v>
      </c>
      <c r="B19" s="3" t="s">
        <v>901</v>
      </c>
      <c r="C19" s="3" t="s">
        <v>1329</v>
      </c>
    </row>
    <row r="20" spans="1:3">
      <c r="A20" s="3" t="s">
        <v>876</v>
      </c>
      <c r="B20" s="3" t="s">
        <v>877</v>
      </c>
      <c r="C20" s="3" t="s">
        <v>1329</v>
      </c>
    </row>
    <row r="21" spans="1:3">
      <c r="A21" s="3" t="s">
        <v>495</v>
      </c>
      <c r="B21" s="3" t="s">
        <v>878</v>
      </c>
      <c r="C21" s="3" t="s">
        <v>1329</v>
      </c>
    </row>
    <row r="22" spans="1:3">
      <c r="A22" s="3" t="s">
        <v>284</v>
      </c>
      <c r="B22" s="3" t="s">
        <v>890</v>
      </c>
      <c r="C22" s="3" t="s">
        <v>891</v>
      </c>
    </row>
    <row r="23" spans="1:3">
      <c r="A23" s="3" t="s">
        <v>270</v>
      </c>
      <c r="B23" s="3" t="s">
        <v>898</v>
      </c>
      <c r="C23" s="3" t="s">
        <v>899</v>
      </c>
    </row>
    <row r="24" spans="1:3">
      <c r="A24" s="3" t="s">
        <v>931</v>
      </c>
      <c r="B24" s="3" t="s">
        <v>1330</v>
      </c>
      <c r="C24" s="3" t="s">
        <v>899</v>
      </c>
    </row>
    <row r="25" spans="1:3">
      <c r="A25" s="3" t="s">
        <v>308</v>
      </c>
      <c r="B25" s="3" t="s">
        <v>892</v>
      </c>
      <c r="C25" s="3" t="s">
        <v>893</v>
      </c>
    </row>
    <row r="26" spans="1:3">
      <c r="A26" s="3" t="s">
        <v>946</v>
      </c>
      <c r="B26" s="3" t="s">
        <v>947</v>
      </c>
      <c r="C26" s="3" t="s">
        <v>835</v>
      </c>
    </row>
    <row r="27" spans="1:3">
      <c r="A27" s="3" t="s">
        <v>908</v>
      </c>
      <c r="B27" s="3" t="s">
        <v>1331</v>
      </c>
      <c r="C27" s="3" t="s">
        <v>835</v>
      </c>
    </row>
    <row r="28" spans="1:3">
      <c r="A28" s="3" t="s">
        <v>911</v>
      </c>
      <c r="B28" s="3" t="s">
        <v>912</v>
      </c>
      <c r="C28" s="3" t="s">
        <v>835</v>
      </c>
    </row>
    <row r="29" spans="1:3">
      <c r="A29" s="3" t="s">
        <v>936</v>
      </c>
      <c r="B29" s="3" t="s">
        <v>937</v>
      </c>
      <c r="C29" s="3" t="s">
        <v>835</v>
      </c>
    </row>
    <row r="30" spans="1:3">
      <c r="A30" s="3" t="s">
        <v>938</v>
      </c>
      <c r="B30" s="3" t="s">
        <v>939</v>
      </c>
      <c r="C30" s="3" t="s">
        <v>835</v>
      </c>
    </row>
    <row r="31" spans="1:3">
      <c r="A31" s="3" t="s">
        <v>940</v>
      </c>
      <c r="B31" s="3" t="s">
        <v>941</v>
      </c>
      <c r="C31" s="3" t="s">
        <v>835</v>
      </c>
    </row>
    <row r="32" spans="1:3">
      <c r="A32" s="3" t="s">
        <v>933</v>
      </c>
      <c r="B32" s="3" t="s">
        <v>1332</v>
      </c>
      <c r="C32" s="3" t="s">
        <v>835</v>
      </c>
    </row>
    <row r="33" spans="1:3">
      <c r="A33" s="3" t="s">
        <v>833</v>
      </c>
      <c r="B33" s="3" t="s">
        <v>834</v>
      </c>
      <c r="C33" s="3" t="s">
        <v>835</v>
      </c>
    </row>
    <row r="34" spans="1:3">
      <c r="A34" s="3" t="s">
        <v>836</v>
      </c>
      <c r="B34" s="3" t="s">
        <v>837</v>
      </c>
      <c r="C34" s="3" t="s">
        <v>835</v>
      </c>
    </row>
    <row r="35" spans="1:3">
      <c r="A35" s="3" t="s">
        <v>838</v>
      </c>
      <c r="B35" s="3" t="s">
        <v>839</v>
      </c>
      <c r="C35" s="3" t="s">
        <v>835</v>
      </c>
    </row>
    <row r="36" spans="1:3">
      <c r="A36" s="3" t="s">
        <v>841</v>
      </c>
      <c r="B36" s="3" t="s">
        <v>1333</v>
      </c>
      <c r="C36" s="3" t="s">
        <v>835</v>
      </c>
    </row>
    <row r="37" spans="1:3">
      <c r="A37" s="3" t="s">
        <v>843</v>
      </c>
      <c r="B37" s="3" t="s">
        <v>1334</v>
      </c>
      <c r="C37" s="3" t="s">
        <v>835</v>
      </c>
    </row>
    <row r="38" spans="1:3">
      <c r="A38" s="3" t="s">
        <v>845</v>
      </c>
      <c r="B38" s="3" t="s">
        <v>846</v>
      </c>
      <c r="C38" s="3" t="s">
        <v>835</v>
      </c>
    </row>
    <row r="39" spans="1:3">
      <c r="A39" s="3" t="s">
        <v>847</v>
      </c>
      <c r="B39" s="3" t="s">
        <v>848</v>
      </c>
      <c r="C39" s="3" t="s">
        <v>835</v>
      </c>
    </row>
    <row r="40" spans="1:3">
      <c r="A40" s="3" t="s">
        <v>849</v>
      </c>
      <c r="B40" s="3" t="s">
        <v>850</v>
      </c>
      <c r="C40" s="3" t="s">
        <v>835</v>
      </c>
    </row>
    <row r="41" spans="1:3">
      <c r="A41" s="3" t="s">
        <v>851</v>
      </c>
      <c r="B41" s="3" t="s">
        <v>1335</v>
      </c>
      <c r="C41" s="3" t="s">
        <v>835</v>
      </c>
    </row>
    <row r="42" spans="1:3">
      <c r="A42" s="3" t="s">
        <v>1077</v>
      </c>
      <c r="B42" s="3" t="s">
        <v>1078</v>
      </c>
      <c r="C42" s="3" t="s">
        <v>835</v>
      </c>
    </row>
    <row r="43" spans="1:3">
      <c r="A43" s="3" t="s">
        <v>1079</v>
      </c>
      <c r="B43" s="3" t="s">
        <v>1336</v>
      </c>
      <c r="C43" s="3" t="s">
        <v>835</v>
      </c>
    </row>
    <row r="44" spans="1:3">
      <c r="A44" s="3" t="s">
        <v>948</v>
      </c>
      <c r="B44" s="3" t="s">
        <v>1337</v>
      </c>
      <c r="C44" s="3" t="s">
        <v>835</v>
      </c>
    </row>
    <row r="45" spans="1:3">
      <c r="A45" s="3" t="s">
        <v>950</v>
      </c>
      <c r="B45" s="3" t="s">
        <v>1338</v>
      </c>
      <c r="C45" s="3" t="s">
        <v>835</v>
      </c>
    </row>
    <row r="46" spans="1:3">
      <c r="A46" s="3" t="s">
        <v>905</v>
      </c>
      <c r="B46" s="3" t="s">
        <v>906</v>
      </c>
      <c r="C46" s="3" t="s">
        <v>840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B43"/>
  <sheetViews>
    <sheetView workbookViewId="0">
      <selection activeCell="C15" sqref="C15"/>
    </sheetView>
  </sheetViews>
  <sheetFormatPr defaultColWidth="9.140625" defaultRowHeight="11.25"/>
  <cols>
    <col min="1" max="1" width="9.5703125" style="17" customWidth="1"/>
    <col min="2" max="2" width="4.5703125" style="139" customWidth="1"/>
    <col min="3" max="3" width="73.140625" style="17" customWidth="1"/>
    <col min="4" max="8" width="9.140625" style="12"/>
    <col min="9" max="9" width="18.42578125" style="12" customWidth="1"/>
    <col min="10" max="16384" width="9.140625" style="12"/>
  </cols>
  <sheetData>
    <row r="3" spans="1:28">
      <c r="A3" s="140" t="s">
        <v>5</v>
      </c>
      <c r="B3" s="139">
        <v>1</v>
      </c>
      <c r="C3" s="141" t="s">
        <v>6</v>
      </c>
    </row>
    <row r="4" spans="1:28" ht="21">
      <c r="A4" s="142" t="s">
        <v>5</v>
      </c>
      <c r="B4" s="143">
        <v>2</v>
      </c>
      <c r="C4" s="165" t="s">
        <v>1787</v>
      </c>
      <c r="D4" s="165"/>
      <c r="E4" s="165"/>
      <c r="F4" s="165"/>
      <c r="G4" s="165"/>
      <c r="H4" s="165"/>
      <c r="I4" s="165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</row>
    <row r="5" spans="1:28" ht="21">
      <c r="A5" s="142" t="s">
        <v>5</v>
      </c>
      <c r="B5" s="143">
        <v>3</v>
      </c>
      <c r="C5" s="166" t="s">
        <v>1788</v>
      </c>
      <c r="D5" s="166"/>
      <c r="E5" s="166"/>
      <c r="F5" s="166"/>
      <c r="G5" s="166"/>
      <c r="H5" s="166"/>
      <c r="I5" s="166"/>
    </row>
    <row r="6" spans="1:28" ht="21">
      <c r="A6" s="142" t="s">
        <v>5</v>
      </c>
      <c r="B6" s="143">
        <v>4</v>
      </c>
      <c r="C6" s="166" t="s">
        <v>1789</v>
      </c>
      <c r="D6" s="166"/>
      <c r="E6" s="166"/>
      <c r="F6" s="166"/>
      <c r="G6" s="166"/>
      <c r="H6" s="166"/>
      <c r="I6" s="166"/>
      <c r="J6" s="147"/>
      <c r="K6" s="147"/>
      <c r="L6" s="147"/>
      <c r="M6" s="147"/>
      <c r="N6" s="147"/>
      <c r="O6" s="147"/>
    </row>
    <row r="7" spans="1:28" ht="11.25" customHeight="1">
      <c r="A7" s="177" t="s">
        <v>5</v>
      </c>
      <c r="B7" s="178">
        <v>5</v>
      </c>
      <c r="C7" s="179" t="s">
        <v>1790</v>
      </c>
      <c r="D7" s="163"/>
      <c r="E7" s="163"/>
      <c r="F7" s="163"/>
      <c r="G7" s="163"/>
      <c r="H7" s="163"/>
      <c r="I7" s="163"/>
    </row>
    <row r="8" spans="1:28">
      <c r="A8" s="177" t="s">
        <v>5</v>
      </c>
      <c r="B8" s="178">
        <v>6</v>
      </c>
      <c r="C8" s="180" t="s">
        <v>1791</v>
      </c>
      <c r="D8" s="144"/>
      <c r="E8" s="144"/>
      <c r="F8" s="144"/>
      <c r="G8" s="144"/>
      <c r="H8" s="144"/>
      <c r="I8" s="145"/>
    </row>
    <row r="9" spans="1:28">
      <c r="A9" s="177" t="s">
        <v>5</v>
      </c>
      <c r="B9" s="178">
        <v>7</v>
      </c>
      <c r="C9" s="179" t="s">
        <v>1806</v>
      </c>
      <c r="D9" s="145"/>
      <c r="E9" s="145"/>
      <c r="F9" s="145"/>
      <c r="G9" s="145"/>
      <c r="H9" s="145"/>
      <c r="I9" s="145"/>
    </row>
    <row r="10" spans="1:28">
      <c r="A10" s="177" t="s">
        <v>5</v>
      </c>
      <c r="B10" s="178">
        <v>8</v>
      </c>
      <c r="C10" s="179" t="s">
        <v>1807</v>
      </c>
      <c r="D10" s="145"/>
      <c r="E10" s="145"/>
      <c r="F10" s="145"/>
      <c r="G10" s="145"/>
      <c r="H10" s="145"/>
      <c r="I10" s="145"/>
    </row>
    <row r="11" spans="1:28">
      <c r="A11" s="142" t="s">
        <v>7</v>
      </c>
      <c r="B11" s="143">
        <v>9</v>
      </c>
      <c r="C11" s="144" t="s">
        <v>8</v>
      </c>
      <c r="D11" s="145"/>
      <c r="E11" s="145"/>
      <c r="F11" s="145"/>
      <c r="G11" s="145"/>
      <c r="H11" s="145"/>
      <c r="I11" s="145"/>
    </row>
    <row r="12" spans="1:28">
      <c r="A12" s="142" t="s">
        <v>5</v>
      </c>
      <c r="B12" s="143">
        <v>10</v>
      </c>
      <c r="C12" s="144" t="s">
        <v>9</v>
      </c>
      <c r="D12" s="145"/>
      <c r="E12" s="145"/>
      <c r="F12" s="145"/>
      <c r="G12" s="145"/>
      <c r="H12" s="145"/>
      <c r="I12" s="145"/>
    </row>
    <row r="13" spans="1:28">
      <c r="A13" s="142" t="s">
        <v>5</v>
      </c>
      <c r="B13" s="143">
        <v>11</v>
      </c>
      <c r="C13" s="144" t="s">
        <v>10</v>
      </c>
      <c r="D13" s="145"/>
      <c r="E13" s="145"/>
      <c r="F13" s="145"/>
      <c r="G13" s="145"/>
      <c r="H13" s="145"/>
      <c r="I13" s="145"/>
    </row>
    <row r="14" spans="1:28">
      <c r="A14" s="142" t="s">
        <v>5</v>
      </c>
      <c r="B14" s="143">
        <v>12</v>
      </c>
      <c r="C14" s="144" t="s">
        <v>1838</v>
      </c>
      <c r="D14" s="145"/>
      <c r="E14" s="145"/>
      <c r="F14" s="145"/>
      <c r="G14" s="145"/>
      <c r="H14" s="145"/>
      <c r="I14" s="145"/>
    </row>
    <row r="15" spans="1:28">
      <c r="A15" s="144"/>
      <c r="B15" s="143"/>
      <c r="C15" s="144" t="s">
        <v>2132</v>
      </c>
      <c r="D15" s="145"/>
      <c r="E15" s="145"/>
      <c r="F15" s="145"/>
      <c r="G15" s="145"/>
      <c r="H15" s="145"/>
      <c r="I15" s="145"/>
    </row>
    <row r="16" spans="1:28">
      <c r="A16" s="144"/>
      <c r="B16" s="143"/>
      <c r="C16" s="144"/>
      <c r="D16" s="145"/>
      <c r="E16" s="145"/>
      <c r="F16" s="145"/>
      <c r="G16" s="145"/>
      <c r="H16" s="145"/>
      <c r="I16" s="145"/>
    </row>
    <row r="17" spans="1:9">
      <c r="A17" s="144"/>
      <c r="B17" s="143"/>
      <c r="C17" s="144"/>
      <c r="D17" s="145"/>
      <c r="E17" s="145"/>
      <c r="F17" s="145"/>
      <c r="G17" s="145"/>
      <c r="H17" s="145"/>
      <c r="I17" s="145"/>
    </row>
    <row r="18" spans="1:9">
      <c r="A18" s="144"/>
      <c r="B18" s="143"/>
      <c r="C18" s="144"/>
      <c r="D18" s="145"/>
      <c r="E18" s="145"/>
      <c r="F18" s="145"/>
      <c r="G18" s="145"/>
      <c r="H18" s="145"/>
      <c r="I18" s="145"/>
    </row>
    <row r="19" spans="1:9">
      <c r="A19" s="144"/>
      <c r="B19" s="143"/>
      <c r="C19" s="144"/>
      <c r="D19" s="145"/>
      <c r="E19" s="145"/>
      <c r="F19" s="145"/>
      <c r="G19" s="145"/>
      <c r="H19" s="145"/>
      <c r="I19" s="145"/>
    </row>
    <row r="20" spans="1:9">
      <c r="A20" s="144"/>
      <c r="B20" s="143"/>
      <c r="C20" s="144"/>
      <c r="D20" s="145"/>
      <c r="E20" s="145"/>
      <c r="F20" s="145"/>
      <c r="G20" s="145"/>
      <c r="H20" s="145"/>
      <c r="I20" s="145"/>
    </row>
    <row r="21" spans="1:9">
      <c r="A21" s="144"/>
      <c r="B21" s="143"/>
      <c r="C21" s="144"/>
      <c r="D21" s="145"/>
      <c r="E21" s="145"/>
      <c r="F21" s="145"/>
      <c r="G21" s="145"/>
      <c r="H21" s="145"/>
      <c r="I21" s="145"/>
    </row>
    <row r="22" spans="1:9">
      <c r="A22" s="144"/>
      <c r="B22" s="143"/>
      <c r="C22" s="144"/>
      <c r="D22" s="145"/>
      <c r="E22" s="145"/>
      <c r="F22" s="145"/>
      <c r="G22" s="145"/>
      <c r="H22" s="145"/>
      <c r="I22" s="145"/>
    </row>
    <row r="23" spans="1:9">
      <c r="A23" s="144"/>
      <c r="B23" s="143"/>
      <c r="C23" s="144"/>
      <c r="D23" s="145"/>
      <c r="E23" s="145"/>
      <c r="F23" s="145"/>
      <c r="G23" s="145"/>
      <c r="H23" s="145"/>
      <c r="I23" s="145"/>
    </row>
    <row r="24" spans="1:9">
      <c r="A24" s="144"/>
      <c r="B24" s="143"/>
      <c r="C24" s="144"/>
      <c r="D24" s="145"/>
      <c r="E24" s="145"/>
      <c r="F24" s="145"/>
      <c r="G24" s="145"/>
      <c r="H24" s="145"/>
      <c r="I24" s="145"/>
    </row>
    <row r="25" spans="1:9">
      <c r="A25" s="144"/>
      <c r="B25" s="143"/>
      <c r="C25" s="144"/>
      <c r="D25" s="145"/>
      <c r="E25" s="145"/>
      <c r="F25" s="145"/>
      <c r="G25" s="145"/>
      <c r="H25" s="145"/>
      <c r="I25" s="145"/>
    </row>
    <row r="26" spans="1:9">
      <c r="A26" s="144"/>
      <c r="B26" s="143"/>
      <c r="C26" s="144"/>
      <c r="D26" s="145"/>
      <c r="E26" s="145"/>
      <c r="F26" s="145"/>
      <c r="G26" s="145"/>
      <c r="H26" s="145"/>
      <c r="I26" s="145"/>
    </row>
    <row r="27" spans="1:9">
      <c r="A27" s="144"/>
      <c r="B27" s="143"/>
      <c r="C27" s="144"/>
      <c r="D27" s="145"/>
      <c r="E27" s="145"/>
      <c r="F27" s="145"/>
      <c r="G27" s="145"/>
      <c r="H27" s="145"/>
      <c r="I27" s="145"/>
    </row>
    <row r="28" spans="1:9">
      <c r="A28" s="144"/>
      <c r="B28" s="143"/>
      <c r="C28" s="144"/>
      <c r="D28" s="145"/>
      <c r="E28" s="145"/>
      <c r="F28" s="145"/>
      <c r="G28" s="145"/>
      <c r="H28" s="145"/>
      <c r="I28" s="145"/>
    </row>
    <row r="29" spans="1:9">
      <c r="A29" s="144"/>
      <c r="B29" s="143"/>
      <c r="C29" s="144"/>
      <c r="D29" s="145"/>
      <c r="E29" s="145"/>
      <c r="F29" s="145"/>
      <c r="G29" s="145"/>
      <c r="H29" s="145"/>
      <c r="I29" s="145"/>
    </row>
    <row r="30" spans="1:9">
      <c r="A30" s="144"/>
      <c r="B30" s="143"/>
      <c r="C30" s="144"/>
      <c r="D30" s="145"/>
      <c r="E30" s="145"/>
      <c r="F30" s="145"/>
      <c r="G30" s="145"/>
      <c r="H30" s="145"/>
      <c r="I30" s="145"/>
    </row>
    <row r="31" spans="1:9">
      <c r="A31" s="144"/>
      <c r="B31" s="143"/>
      <c r="C31" s="144"/>
      <c r="D31" s="145"/>
      <c r="E31" s="145"/>
      <c r="F31" s="145"/>
      <c r="G31" s="145"/>
      <c r="H31" s="145"/>
      <c r="I31" s="145"/>
    </row>
    <row r="32" spans="1:9">
      <c r="A32" s="144"/>
      <c r="B32" s="143"/>
      <c r="C32" s="144"/>
      <c r="D32" s="145"/>
      <c r="E32" s="145"/>
      <c r="F32" s="145"/>
      <c r="G32" s="145"/>
      <c r="H32" s="145"/>
      <c r="I32" s="145"/>
    </row>
    <row r="33" spans="1:9">
      <c r="A33" s="144"/>
      <c r="B33" s="143"/>
      <c r="C33" s="144"/>
      <c r="D33" s="145"/>
      <c r="E33" s="145"/>
      <c r="F33" s="145"/>
      <c r="G33" s="145"/>
      <c r="H33" s="145"/>
      <c r="I33" s="145"/>
    </row>
    <row r="34" spans="1:9">
      <c r="A34" s="144"/>
      <c r="B34" s="143"/>
      <c r="C34" s="144"/>
      <c r="D34" s="145"/>
      <c r="E34" s="145"/>
      <c r="F34" s="145"/>
      <c r="G34" s="145"/>
      <c r="H34" s="145"/>
      <c r="I34" s="145"/>
    </row>
    <row r="35" spans="1:9">
      <c r="A35" s="144"/>
      <c r="B35" s="143"/>
      <c r="C35" s="144"/>
      <c r="D35" s="145"/>
      <c r="E35" s="145"/>
      <c r="F35" s="145"/>
      <c r="G35" s="145"/>
      <c r="H35" s="145"/>
      <c r="I35" s="145"/>
    </row>
    <row r="36" spans="1:9">
      <c r="A36" s="144"/>
      <c r="B36" s="143"/>
      <c r="C36" s="144"/>
      <c r="D36" s="145"/>
      <c r="E36" s="145"/>
      <c r="F36" s="145"/>
      <c r="G36" s="145"/>
      <c r="H36" s="145"/>
      <c r="I36" s="145"/>
    </row>
    <row r="37" spans="1:9">
      <c r="A37" s="144"/>
      <c r="B37" s="143"/>
      <c r="C37" s="144"/>
      <c r="D37" s="145"/>
      <c r="E37" s="145"/>
      <c r="F37" s="145"/>
      <c r="G37" s="145"/>
      <c r="H37" s="145"/>
      <c r="I37" s="145"/>
    </row>
    <row r="38" spans="1:9">
      <c r="A38" s="144"/>
      <c r="B38" s="143"/>
      <c r="C38" s="144"/>
      <c r="D38" s="145"/>
      <c r="E38" s="145"/>
      <c r="F38" s="145"/>
      <c r="G38" s="145"/>
      <c r="H38" s="145"/>
      <c r="I38" s="145"/>
    </row>
    <row r="39" spans="1:9">
      <c r="A39" s="144"/>
      <c r="B39" s="143"/>
      <c r="C39" s="144"/>
      <c r="D39" s="145"/>
      <c r="E39" s="145"/>
      <c r="F39" s="145"/>
      <c r="G39" s="145"/>
      <c r="H39" s="145"/>
      <c r="I39" s="145"/>
    </row>
    <row r="40" spans="1:9">
      <c r="A40" s="144"/>
      <c r="B40" s="143"/>
      <c r="C40" s="144"/>
      <c r="D40" s="145"/>
      <c r="E40" s="145"/>
      <c r="F40" s="145"/>
      <c r="G40" s="145"/>
      <c r="H40" s="145"/>
      <c r="I40" s="145"/>
    </row>
    <row r="41" spans="1:9">
      <c r="A41" s="144"/>
      <c r="B41" s="143"/>
      <c r="C41" s="144"/>
      <c r="D41" s="145"/>
      <c r="E41" s="145"/>
      <c r="F41" s="145"/>
      <c r="G41" s="145"/>
      <c r="H41" s="145"/>
      <c r="I41" s="145"/>
    </row>
    <row r="42" spans="1:9">
      <c r="A42" s="144"/>
      <c r="B42" s="143"/>
      <c r="C42" s="144"/>
      <c r="D42" s="145"/>
      <c r="E42" s="145"/>
      <c r="F42" s="145"/>
      <c r="G42" s="145"/>
      <c r="H42" s="145"/>
      <c r="I42" s="145"/>
    </row>
    <row r="43" spans="1:9">
      <c r="A43" s="144"/>
      <c r="B43" s="143"/>
      <c r="C43" s="144"/>
      <c r="D43" s="145"/>
      <c r="E43" s="145"/>
      <c r="F43" s="145"/>
      <c r="G43" s="145"/>
      <c r="H43" s="145"/>
      <c r="I43" s="145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8"/>
  <sheetViews>
    <sheetView view="pageBreakPreview" zoomScale="60" zoomScaleNormal="100" workbookViewId="0">
      <selection activeCell="S58" sqref="S58"/>
    </sheetView>
  </sheetViews>
  <sheetFormatPr defaultColWidth="9.140625" defaultRowHeight="12.75"/>
  <cols>
    <col min="1" max="1" width="62.5703125" style="125" customWidth="1"/>
    <col min="2" max="2" width="15.85546875" style="125" customWidth="1"/>
    <col min="3" max="3" width="14.42578125" style="125" customWidth="1"/>
    <col min="4" max="16384" width="9.140625" style="125"/>
  </cols>
  <sheetData>
    <row r="1" spans="1:2" s="124" customFormat="1" ht="15.75">
      <c r="A1" s="126" t="s">
        <v>1840</v>
      </c>
    </row>
    <row r="2" spans="1:2" s="124" customFormat="1" ht="15.75">
      <c r="A2" s="126" t="s">
        <v>6</v>
      </c>
      <c r="B2" s="126"/>
    </row>
    <row r="3" spans="1:2">
      <c r="A3" s="127"/>
      <c r="B3" s="128" t="s">
        <v>11</v>
      </c>
    </row>
    <row r="4" spans="1:2" ht="30.75" customHeight="1">
      <c r="A4" s="129" t="s">
        <v>12</v>
      </c>
      <c r="B4" s="130" t="s">
        <v>13</v>
      </c>
    </row>
    <row r="5" spans="1:2" ht="18" customHeight="1">
      <c r="A5" s="131" t="s">
        <v>14</v>
      </c>
      <c r="B5" s="344">
        <v>28044</v>
      </c>
    </row>
    <row r="6" spans="1:2" ht="18" customHeight="1">
      <c r="A6" s="131" t="s">
        <v>15</v>
      </c>
      <c r="B6" s="343">
        <v>214</v>
      </c>
    </row>
    <row r="7" spans="1:2" ht="18" customHeight="1">
      <c r="A7" s="131" t="s">
        <v>16</v>
      </c>
      <c r="B7" s="343">
        <v>214</v>
      </c>
    </row>
    <row r="8" spans="1:2" ht="18" customHeight="1">
      <c r="A8" s="131" t="s">
        <v>17</v>
      </c>
      <c r="B8" s="343">
        <v>235</v>
      </c>
    </row>
    <row r="9" spans="1:2" ht="18" customHeight="1">
      <c r="A9" s="131" t="s">
        <v>18</v>
      </c>
      <c r="B9" s="343">
        <v>230</v>
      </c>
    </row>
    <row r="10" spans="1:2" ht="18" customHeight="1">
      <c r="A10" s="131" t="s">
        <v>19</v>
      </c>
      <c r="B10" s="343">
        <v>210</v>
      </c>
    </row>
    <row r="11" spans="1:2" ht="18" customHeight="1">
      <c r="A11" s="131" t="s">
        <v>20</v>
      </c>
      <c r="B11" s="343">
        <v>245</v>
      </c>
    </row>
    <row r="12" spans="1:2" ht="18" customHeight="1">
      <c r="A12" s="131" t="s">
        <v>21</v>
      </c>
      <c r="B12" s="343">
        <v>243</v>
      </c>
    </row>
    <row r="13" spans="1:2" ht="18" customHeight="1">
      <c r="A13" s="131" t="s">
        <v>22</v>
      </c>
      <c r="B13" s="343">
        <v>220</v>
      </c>
    </row>
    <row r="14" spans="1:2" ht="18" customHeight="1">
      <c r="A14" s="131" t="s">
        <v>23</v>
      </c>
      <c r="B14" s="344">
        <f>SUM(B7:B13)</f>
        <v>1597</v>
      </c>
    </row>
    <row r="15" spans="1:2" ht="18" customHeight="1">
      <c r="A15" s="131" t="s">
        <v>24</v>
      </c>
      <c r="B15" s="345">
        <f>B32+B33+B34+B35+B36+B37+B38+B39</f>
        <v>1960</v>
      </c>
    </row>
    <row r="16" spans="1:2" ht="18" customHeight="1">
      <c r="A16" s="132" t="s">
        <v>25</v>
      </c>
      <c r="B16" s="345">
        <f>B40+B41+B42+B43</f>
        <v>783</v>
      </c>
    </row>
    <row r="17" spans="1:5" ht="18" customHeight="1">
      <c r="A17" s="133" t="s">
        <v>26</v>
      </c>
      <c r="B17" s="346">
        <v>23831</v>
      </c>
    </row>
    <row r="18" spans="1:5" ht="18" customHeight="1">
      <c r="A18" s="132" t="s">
        <v>27</v>
      </c>
      <c r="B18" s="343">
        <v>4214</v>
      </c>
    </row>
    <row r="19" spans="1:5" ht="18" customHeight="1">
      <c r="A19" s="135" t="s">
        <v>28</v>
      </c>
      <c r="B19" s="346">
        <v>16555</v>
      </c>
    </row>
    <row r="20" spans="1:5" ht="18" customHeight="1">
      <c r="A20" s="132" t="s">
        <v>29</v>
      </c>
      <c r="B20" s="343">
        <v>4966</v>
      </c>
    </row>
    <row r="21" spans="1:5" ht="18" customHeight="1">
      <c r="A21" s="133" t="s">
        <v>30</v>
      </c>
      <c r="B21" s="346">
        <v>6878</v>
      </c>
    </row>
    <row r="22" spans="1:5" ht="18" customHeight="1">
      <c r="A22" s="133" t="s">
        <v>31</v>
      </c>
      <c r="B22" s="346">
        <v>5057</v>
      </c>
    </row>
    <row r="23" spans="1:5" ht="18" customHeight="1">
      <c r="A23" s="133" t="s">
        <v>32</v>
      </c>
      <c r="B23" s="346">
        <v>10643</v>
      </c>
    </row>
    <row r="24" spans="1:5" ht="18" customHeight="1">
      <c r="A24" s="132" t="s">
        <v>33</v>
      </c>
      <c r="B24" s="343">
        <v>6058</v>
      </c>
    </row>
    <row r="25" spans="1:5" ht="18" customHeight="1">
      <c r="A25" s="132" t="s">
        <v>34</v>
      </c>
      <c r="B25" s="343">
        <v>2348</v>
      </c>
    </row>
    <row r="26" spans="1:5" ht="18" customHeight="1">
      <c r="A26" s="132" t="s">
        <v>35</v>
      </c>
      <c r="B26" s="343">
        <v>6245</v>
      </c>
    </row>
    <row r="27" spans="1:5" ht="18" customHeight="1">
      <c r="A27" s="132" t="s">
        <v>36</v>
      </c>
      <c r="B27" s="343">
        <v>4904</v>
      </c>
    </row>
    <row r="28" spans="1:5" ht="18" customHeight="1">
      <c r="A28" s="131" t="s">
        <v>37</v>
      </c>
      <c r="B28" s="343">
        <v>12558</v>
      </c>
    </row>
    <row r="29" spans="1:5" ht="18" customHeight="1">
      <c r="A29" s="136" t="s">
        <v>38</v>
      </c>
      <c r="B29" s="344">
        <v>6961</v>
      </c>
    </row>
    <row r="30" spans="1:5" ht="18" customHeight="1">
      <c r="A30" s="342" t="s">
        <v>1841</v>
      </c>
      <c r="B30" s="344">
        <v>210</v>
      </c>
    </row>
    <row r="31" spans="1:5" ht="18" customHeight="1">
      <c r="A31" s="137" t="s">
        <v>39</v>
      </c>
      <c r="B31" s="345">
        <v>4255</v>
      </c>
      <c r="E31" s="125" t="s">
        <v>2133</v>
      </c>
    </row>
    <row r="32" spans="1:5" ht="18" customHeight="1">
      <c r="A32" s="134" t="s">
        <v>40</v>
      </c>
      <c r="B32" s="347">
        <v>225</v>
      </c>
    </row>
    <row r="33" spans="1:2" ht="18" customHeight="1">
      <c r="A33" s="134" t="s">
        <v>41</v>
      </c>
      <c r="B33" s="347">
        <v>225</v>
      </c>
    </row>
    <row r="34" spans="1:2" ht="18" customHeight="1">
      <c r="A34" s="134" t="s">
        <v>42</v>
      </c>
      <c r="B34" s="347">
        <v>253</v>
      </c>
    </row>
    <row r="35" spans="1:2" ht="18" customHeight="1">
      <c r="A35" s="134" t="s">
        <v>43</v>
      </c>
      <c r="B35" s="347">
        <v>241</v>
      </c>
    </row>
    <row r="36" spans="1:2" ht="18" customHeight="1">
      <c r="A36" s="134" t="s">
        <v>44</v>
      </c>
      <c r="B36" s="347">
        <v>255</v>
      </c>
    </row>
    <row r="37" spans="1:2" ht="18" customHeight="1">
      <c r="A37" s="134" t="s">
        <v>45</v>
      </c>
      <c r="B37" s="347">
        <v>251</v>
      </c>
    </row>
    <row r="38" spans="1:2" ht="18" customHeight="1">
      <c r="A38" s="134" t="s">
        <v>46</v>
      </c>
      <c r="B38" s="347">
        <v>242</v>
      </c>
    </row>
    <row r="39" spans="1:2" ht="18" customHeight="1">
      <c r="A39" s="134" t="s">
        <v>47</v>
      </c>
      <c r="B39" s="347">
        <v>268</v>
      </c>
    </row>
    <row r="40" spans="1:2" ht="18" customHeight="1">
      <c r="A40" s="134" t="s">
        <v>48</v>
      </c>
      <c r="B40" s="347">
        <v>207</v>
      </c>
    </row>
    <row r="41" spans="1:2" ht="18" customHeight="1">
      <c r="A41" s="134" t="s">
        <v>49</v>
      </c>
      <c r="B41" s="347">
        <v>222</v>
      </c>
    </row>
    <row r="42" spans="1:2" ht="18" customHeight="1">
      <c r="A42" s="134" t="s">
        <v>50</v>
      </c>
      <c r="B42" s="347">
        <v>175</v>
      </c>
    </row>
    <row r="43" spans="1:2">
      <c r="A43" s="134" t="s">
        <v>51</v>
      </c>
      <c r="B43" s="347">
        <v>179</v>
      </c>
    </row>
    <row r="44" spans="1:2">
      <c r="A44" s="134" t="s">
        <v>52</v>
      </c>
      <c r="B44" s="134"/>
    </row>
    <row r="45" spans="1:2">
      <c r="A45" s="134" t="s">
        <v>53</v>
      </c>
      <c r="B45" s="134"/>
    </row>
    <row r="46" spans="1:2">
      <c r="A46" s="135" t="s">
        <v>54</v>
      </c>
      <c r="B46" s="134"/>
    </row>
    <row r="47" spans="1:2">
      <c r="A47" s="138" t="s">
        <v>55</v>
      </c>
    </row>
    <row r="58" spans="19:19">
      <c r="S58" s="125" t="s">
        <v>2134</v>
      </c>
    </row>
  </sheetData>
  <printOptions horizontalCentered="1"/>
  <pageMargins left="0.75" right="0.75" top="0.61" bottom="0.59" header="0.5" footer="0.5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40"/>
  <sheetViews>
    <sheetView view="pageBreakPreview" zoomScale="60" zoomScaleNormal="100" workbookViewId="0">
      <selection activeCell="G13" sqref="G13"/>
    </sheetView>
  </sheetViews>
  <sheetFormatPr defaultColWidth="9.140625" defaultRowHeight="9"/>
  <cols>
    <col min="1" max="1" width="3.7109375" style="71" customWidth="1"/>
    <col min="2" max="2" width="9.5703125" style="71" customWidth="1"/>
    <col min="3" max="3" width="5.140625" style="71" customWidth="1"/>
    <col min="4" max="4" width="4.42578125" style="71" customWidth="1"/>
    <col min="5" max="5" width="6.5703125" style="71" customWidth="1"/>
    <col min="6" max="7" width="6.140625" style="71" customWidth="1"/>
    <col min="8" max="8" width="5" style="71" customWidth="1"/>
    <col min="9" max="9" width="5.28515625" style="71" customWidth="1"/>
    <col min="10" max="10" width="4.85546875" style="71" customWidth="1"/>
    <col min="11" max="11" width="5.140625" style="71" customWidth="1"/>
    <col min="12" max="12" width="5.7109375" style="71" customWidth="1"/>
    <col min="13" max="13" width="4.7109375" style="71" customWidth="1"/>
    <col min="14" max="14" width="4.42578125" style="71" customWidth="1"/>
    <col min="15" max="15" width="5.28515625" style="71" customWidth="1"/>
    <col min="16" max="16" width="5.140625" style="71" customWidth="1"/>
    <col min="17" max="17" width="5.5703125" style="71" customWidth="1"/>
    <col min="18" max="18" width="4" style="71" customWidth="1"/>
    <col min="19" max="19" width="4.140625" style="71" customWidth="1"/>
    <col min="20" max="20" width="4.5703125" style="71" customWidth="1"/>
    <col min="21" max="21" width="5.28515625" style="71" customWidth="1"/>
    <col min="22" max="22" width="4.7109375" style="71" customWidth="1"/>
    <col min="23" max="23" width="5.85546875" style="71" customWidth="1"/>
    <col min="24" max="24" width="5.7109375" style="71" customWidth="1"/>
    <col min="25" max="25" width="6.85546875" style="71" customWidth="1"/>
    <col min="26" max="26" width="6.5703125" style="110" customWidth="1"/>
    <col min="27" max="30" width="9.140625" style="110"/>
    <col min="31" max="16384" width="9.140625" style="71"/>
  </cols>
  <sheetData>
    <row r="1" spans="1:30" s="75" customFormat="1" ht="12.75">
      <c r="A1" s="431" t="s">
        <v>1787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"/>
      <c r="AB1" s="4"/>
      <c r="AC1" s="4"/>
      <c r="AD1" s="4"/>
    </row>
    <row r="2" spans="1:30" s="75" customFormat="1" ht="17.25" customHeight="1">
      <c r="B2" s="73" t="s">
        <v>56</v>
      </c>
      <c r="I2" s="74" t="s">
        <v>1840</v>
      </c>
      <c r="J2" s="74"/>
      <c r="K2" s="74"/>
      <c r="L2" s="74"/>
      <c r="M2" s="74"/>
      <c r="N2" s="74"/>
      <c r="P2" s="120"/>
      <c r="T2" s="122"/>
      <c r="U2" s="122"/>
      <c r="V2" s="122"/>
      <c r="W2" s="122"/>
      <c r="Y2" s="123"/>
      <c r="Z2" s="123"/>
    </row>
    <row r="3" spans="1:30" ht="12" customHeight="1">
      <c r="A3" s="111"/>
      <c r="B3" s="111"/>
      <c r="Z3" s="102" t="s">
        <v>57</v>
      </c>
      <c r="AA3" s="71"/>
      <c r="AB3" s="71"/>
      <c r="AC3" s="71"/>
      <c r="AD3" s="71"/>
    </row>
    <row r="4" spans="1:30" ht="27" customHeight="1">
      <c r="A4" s="444" t="s">
        <v>58</v>
      </c>
      <c r="B4" s="446" t="s">
        <v>59</v>
      </c>
      <c r="C4" s="446"/>
      <c r="D4" s="446"/>
      <c r="E4" s="446"/>
      <c r="F4" s="432" t="s">
        <v>60</v>
      </c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4" t="s">
        <v>61</v>
      </c>
      <c r="Y4" s="435"/>
      <c r="Z4" s="436"/>
    </row>
    <row r="5" spans="1:30" ht="11.25" customHeight="1">
      <c r="A5" s="444"/>
      <c r="B5" s="446"/>
      <c r="C5" s="446"/>
      <c r="D5" s="446"/>
      <c r="E5" s="446"/>
      <c r="F5" s="433" t="s">
        <v>62</v>
      </c>
      <c r="G5" s="433"/>
      <c r="H5" s="433"/>
      <c r="I5" s="433"/>
      <c r="J5" s="445" t="s">
        <v>63</v>
      </c>
      <c r="K5" s="433" t="s">
        <v>64</v>
      </c>
      <c r="L5" s="433" t="s">
        <v>65</v>
      </c>
      <c r="M5" s="433" t="s">
        <v>66</v>
      </c>
      <c r="N5" s="433"/>
      <c r="O5" s="433"/>
      <c r="P5" s="433"/>
      <c r="Q5" s="433"/>
      <c r="R5" s="433" t="s">
        <v>67</v>
      </c>
      <c r="S5" s="433"/>
      <c r="T5" s="433"/>
      <c r="U5" s="433"/>
      <c r="V5" s="433"/>
      <c r="W5" s="433"/>
      <c r="X5" s="437"/>
      <c r="Y5" s="438"/>
      <c r="Z5" s="439"/>
    </row>
    <row r="6" spans="1:30" ht="39" customHeight="1">
      <c r="A6" s="444"/>
      <c r="B6" s="446"/>
      <c r="C6" s="446"/>
      <c r="D6" s="446"/>
      <c r="E6" s="446"/>
      <c r="F6" s="79" t="s">
        <v>68</v>
      </c>
      <c r="G6" s="79" t="s">
        <v>69</v>
      </c>
      <c r="H6" s="79" t="s">
        <v>70</v>
      </c>
      <c r="I6" s="79" t="s">
        <v>71</v>
      </c>
      <c r="J6" s="445"/>
      <c r="K6" s="433"/>
      <c r="L6" s="433"/>
      <c r="M6" s="79" t="s">
        <v>72</v>
      </c>
      <c r="N6" s="79" t="s">
        <v>73</v>
      </c>
      <c r="O6" s="79" t="s">
        <v>71</v>
      </c>
      <c r="P6" s="79" t="s">
        <v>64</v>
      </c>
      <c r="Q6" s="79" t="s">
        <v>74</v>
      </c>
      <c r="R6" s="79" t="s">
        <v>72</v>
      </c>
      <c r="S6" s="79" t="s">
        <v>73</v>
      </c>
      <c r="T6" s="79" t="s">
        <v>75</v>
      </c>
      <c r="U6" s="79" t="s">
        <v>76</v>
      </c>
      <c r="V6" s="79" t="s">
        <v>64</v>
      </c>
      <c r="W6" s="79" t="s">
        <v>74</v>
      </c>
      <c r="X6" s="79" t="s">
        <v>77</v>
      </c>
      <c r="Y6" s="79" t="s">
        <v>78</v>
      </c>
      <c r="Z6" s="93" t="s">
        <v>79</v>
      </c>
    </row>
    <row r="7" spans="1:30" ht="15" customHeight="1">
      <c r="A7" s="112">
        <v>1</v>
      </c>
      <c r="B7" s="440" t="s">
        <v>80</v>
      </c>
      <c r="C7" s="440"/>
      <c r="D7" s="440"/>
      <c r="E7" s="440"/>
      <c r="F7" s="382"/>
      <c r="G7" s="382"/>
      <c r="H7" s="382">
        <v>2</v>
      </c>
      <c r="I7" s="387">
        <v>2</v>
      </c>
      <c r="J7" s="388"/>
      <c r="K7" s="382">
        <v>2</v>
      </c>
      <c r="L7" s="383">
        <v>0</v>
      </c>
      <c r="M7" s="382">
        <v>4</v>
      </c>
      <c r="N7" s="382">
        <v>1</v>
      </c>
      <c r="O7" s="387">
        <v>5</v>
      </c>
      <c r="P7" s="382">
        <v>3</v>
      </c>
      <c r="Q7" s="383">
        <v>2</v>
      </c>
      <c r="R7" s="382"/>
      <c r="S7" s="382"/>
      <c r="T7" s="382"/>
      <c r="U7" s="387">
        <v>0</v>
      </c>
      <c r="V7" s="382"/>
      <c r="W7" s="383">
        <v>0</v>
      </c>
      <c r="X7" s="382"/>
      <c r="Y7" s="382"/>
      <c r="Z7" s="391"/>
    </row>
    <row r="8" spans="1:30" ht="12.75">
      <c r="A8" s="114" t="s">
        <v>81</v>
      </c>
      <c r="B8" s="440" t="s">
        <v>82</v>
      </c>
      <c r="C8" s="440"/>
      <c r="D8" s="440"/>
      <c r="E8" s="440"/>
      <c r="F8" s="382"/>
      <c r="G8" s="382"/>
      <c r="H8" s="382"/>
      <c r="I8" s="387">
        <v>0</v>
      </c>
      <c r="J8" s="388"/>
      <c r="K8" s="382"/>
      <c r="L8" s="383">
        <v>0</v>
      </c>
      <c r="M8" s="382"/>
      <c r="N8" s="382"/>
      <c r="O8" s="387">
        <v>0</v>
      </c>
      <c r="P8" s="382"/>
      <c r="Q8" s="383">
        <v>0</v>
      </c>
      <c r="R8" s="382"/>
      <c r="S8" s="382"/>
      <c r="T8" s="382"/>
      <c r="U8" s="387">
        <v>0</v>
      </c>
      <c r="V8" s="382"/>
      <c r="W8" s="383">
        <v>0</v>
      </c>
      <c r="X8" s="384"/>
      <c r="Y8" s="384"/>
      <c r="Z8" s="392"/>
    </row>
    <row r="9" spans="1:30" ht="12.75" customHeight="1">
      <c r="A9" s="112">
        <v>2</v>
      </c>
      <c r="B9" s="441" t="s">
        <v>83</v>
      </c>
      <c r="C9" s="441"/>
      <c r="D9" s="441"/>
      <c r="E9" s="441"/>
      <c r="F9" s="382"/>
      <c r="G9" s="382">
        <v>1</v>
      </c>
      <c r="H9" s="382">
        <v>2</v>
      </c>
      <c r="I9" s="387">
        <v>3</v>
      </c>
      <c r="J9" s="388"/>
      <c r="K9" s="382">
        <v>3</v>
      </c>
      <c r="L9" s="383">
        <v>0</v>
      </c>
      <c r="M9" s="382">
        <v>3</v>
      </c>
      <c r="N9" s="382"/>
      <c r="O9" s="387">
        <v>3</v>
      </c>
      <c r="P9" s="382">
        <v>3</v>
      </c>
      <c r="Q9" s="383">
        <v>0</v>
      </c>
      <c r="R9" s="382"/>
      <c r="S9" s="382"/>
      <c r="T9" s="382"/>
      <c r="U9" s="387">
        <v>0</v>
      </c>
      <c r="V9" s="382"/>
      <c r="W9" s="383">
        <v>0</v>
      </c>
      <c r="X9" s="384"/>
      <c r="Y9" s="384"/>
      <c r="Z9" s="392"/>
    </row>
    <row r="10" spans="1:30" ht="12.75" customHeight="1">
      <c r="A10" s="112" t="s">
        <v>84</v>
      </c>
      <c r="B10" s="441" t="s">
        <v>85</v>
      </c>
      <c r="C10" s="441"/>
      <c r="D10" s="441"/>
      <c r="E10" s="441"/>
      <c r="F10" s="382"/>
      <c r="G10" s="382"/>
      <c r="H10" s="382"/>
      <c r="I10" s="387">
        <v>0</v>
      </c>
      <c r="J10" s="388"/>
      <c r="K10" s="382"/>
      <c r="L10" s="383">
        <v>0</v>
      </c>
      <c r="M10" s="382"/>
      <c r="N10" s="382"/>
      <c r="O10" s="387">
        <v>0</v>
      </c>
      <c r="P10" s="382"/>
      <c r="Q10" s="383">
        <v>0</v>
      </c>
      <c r="R10" s="382"/>
      <c r="S10" s="382"/>
      <c r="T10" s="382"/>
      <c r="U10" s="387">
        <v>0</v>
      </c>
      <c r="V10" s="382"/>
      <c r="W10" s="383">
        <v>0</v>
      </c>
      <c r="X10" s="384"/>
      <c r="Y10" s="384"/>
      <c r="Z10" s="392"/>
    </row>
    <row r="11" spans="1:30" ht="12.75" customHeight="1">
      <c r="A11" s="112">
        <v>3</v>
      </c>
      <c r="B11" s="441" t="s">
        <v>86</v>
      </c>
      <c r="C11" s="441"/>
      <c r="D11" s="441"/>
      <c r="E11" s="441"/>
      <c r="F11" s="382"/>
      <c r="G11" s="382">
        <v>1</v>
      </c>
      <c r="H11" s="382">
        <v>2</v>
      </c>
      <c r="I11" s="387">
        <v>3</v>
      </c>
      <c r="J11" s="388"/>
      <c r="K11" s="382">
        <v>2</v>
      </c>
      <c r="L11" s="383">
        <v>1</v>
      </c>
      <c r="M11" s="382">
        <v>3</v>
      </c>
      <c r="N11" s="382"/>
      <c r="O11" s="387">
        <v>3</v>
      </c>
      <c r="P11" s="382">
        <v>3</v>
      </c>
      <c r="Q11" s="383">
        <v>0</v>
      </c>
      <c r="R11" s="382"/>
      <c r="S11" s="382"/>
      <c r="T11" s="382"/>
      <c r="U11" s="387">
        <v>0</v>
      </c>
      <c r="V11" s="382"/>
      <c r="W11" s="383">
        <v>0</v>
      </c>
      <c r="X11" s="384"/>
      <c r="Y11" s="384"/>
      <c r="Z11" s="392"/>
    </row>
    <row r="12" spans="1:30" ht="12.75" customHeight="1">
      <c r="A12" s="112">
        <v>4</v>
      </c>
      <c r="B12" s="441" t="s">
        <v>87</v>
      </c>
      <c r="C12" s="441"/>
      <c r="D12" s="441"/>
      <c r="E12" s="441"/>
      <c r="F12" s="382">
        <v>1</v>
      </c>
      <c r="G12" s="382">
        <v>3</v>
      </c>
      <c r="H12" s="382">
        <v>9</v>
      </c>
      <c r="I12" s="387">
        <v>13</v>
      </c>
      <c r="J12" s="388"/>
      <c r="K12" s="382">
        <v>17</v>
      </c>
      <c r="L12" s="383">
        <v>-4</v>
      </c>
      <c r="M12" s="382">
        <v>15</v>
      </c>
      <c r="N12" s="382">
        <v>3</v>
      </c>
      <c r="O12" s="387">
        <v>18</v>
      </c>
      <c r="P12" s="382">
        <v>20</v>
      </c>
      <c r="Q12" s="383">
        <v>-2</v>
      </c>
      <c r="R12" s="382"/>
      <c r="S12" s="382"/>
      <c r="T12" s="382"/>
      <c r="U12" s="387">
        <v>0</v>
      </c>
      <c r="V12" s="382"/>
      <c r="W12" s="383">
        <v>0</v>
      </c>
      <c r="X12" s="384"/>
      <c r="Y12" s="384"/>
      <c r="Z12" s="392"/>
    </row>
    <row r="13" spans="1:30" ht="12.75" customHeight="1">
      <c r="A13" s="112">
        <v>5</v>
      </c>
      <c r="B13" s="441" t="s">
        <v>88</v>
      </c>
      <c r="C13" s="441"/>
      <c r="D13" s="441"/>
      <c r="E13" s="441"/>
      <c r="F13" s="382">
        <v>2</v>
      </c>
      <c r="G13" s="382">
        <v>2</v>
      </c>
      <c r="H13" s="382">
        <v>1</v>
      </c>
      <c r="I13" s="387">
        <v>5</v>
      </c>
      <c r="J13" s="388"/>
      <c r="K13" s="382">
        <v>5</v>
      </c>
      <c r="L13" s="383">
        <v>0</v>
      </c>
      <c r="M13" s="382">
        <v>12</v>
      </c>
      <c r="N13" s="382">
        <v>1</v>
      </c>
      <c r="O13" s="387">
        <v>13</v>
      </c>
      <c r="P13" s="382">
        <v>8</v>
      </c>
      <c r="Q13" s="383">
        <v>5</v>
      </c>
      <c r="R13" s="382"/>
      <c r="S13" s="382"/>
      <c r="T13" s="382"/>
      <c r="U13" s="387">
        <v>0</v>
      </c>
      <c r="V13" s="382"/>
      <c r="W13" s="383">
        <v>0</v>
      </c>
      <c r="X13" s="384"/>
      <c r="Y13" s="384"/>
      <c r="Z13" s="392"/>
    </row>
    <row r="14" spans="1:30" ht="12.75" customHeight="1">
      <c r="A14" s="112">
        <v>6</v>
      </c>
      <c r="B14" s="441" t="s">
        <v>89</v>
      </c>
      <c r="C14" s="441"/>
      <c r="D14" s="441"/>
      <c r="E14" s="441"/>
      <c r="F14" s="382"/>
      <c r="G14" s="382"/>
      <c r="H14" s="382"/>
      <c r="I14" s="387">
        <v>0</v>
      </c>
      <c r="J14" s="388"/>
      <c r="K14" s="389">
        <v>1</v>
      </c>
      <c r="L14" s="383">
        <v>-1</v>
      </c>
      <c r="M14" s="382">
        <v>6</v>
      </c>
      <c r="N14" s="382"/>
      <c r="O14" s="387">
        <v>6</v>
      </c>
      <c r="P14" s="382">
        <v>4</v>
      </c>
      <c r="Q14" s="383">
        <v>2</v>
      </c>
      <c r="R14" s="382"/>
      <c r="S14" s="382"/>
      <c r="T14" s="382"/>
      <c r="U14" s="387">
        <v>0</v>
      </c>
      <c r="V14" s="382"/>
      <c r="W14" s="383">
        <v>0</v>
      </c>
      <c r="X14" s="384"/>
      <c r="Y14" s="384"/>
      <c r="Z14" s="392"/>
    </row>
    <row r="15" spans="1:30" ht="12.75" customHeight="1">
      <c r="A15" s="112">
        <v>7</v>
      </c>
      <c r="B15" s="441" t="s">
        <v>90</v>
      </c>
      <c r="C15" s="441"/>
      <c r="D15" s="441"/>
      <c r="E15" s="441"/>
      <c r="F15" s="382"/>
      <c r="G15" s="382"/>
      <c r="H15" s="382"/>
      <c r="I15" s="387">
        <v>0</v>
      </c>
      <c r="J15" s="388"/>
      <c r="K15" s="389"/>
      <c r="L15" s="383">
        <v>0</v>
      </c>
      <c r="M15" s="382">
        <v>4</v>
      </c>
      <c r="N15" s="382"/>
      <c r="O15" s="387">
        <v>4</v>
      </c>
      <c r="P15" s="382">
        <v>6</v>
      </c>
      <c r="Q15" s="383">
        <v>-2</v>
      </c>
      <c r="R15" s="382"/>
      <c r="S15" s="382"/>
      <c r="T15" s="382"/>
      <c r="U15" s="387">
        <v>0</v>
      </c>
      <c r="V15" s="382"/>
      <c r="W15" s="383">
        <v>0</v>
      </c>
      <c r="X15" s="384"/>
      <c r="Y15" s="384"/>
      <c r="Z15" s="392"/>
    </row>
    <row r="16" spans="1:30" ht="12.75" customHeight="1">
      <c r="A16" s="112">
        <v>8</v>
      </c>
      <c r="B16" s="441" t="s">
        <v>91</v>
      </c>
      <c r="C16" s="441"/>
      <c r="D16" s="441"/>
      <c r="E16" s="441"/>
      <c r="F16" s="382"/>
      <c r="G16" s="382">
        <v>1</v>
      </c>
      <c r="H16" s="382"/>
      <c r="I16" s="387">
        <v>1</v>
      </c>
      <c r="J16" s="388"/>
      <c r="K16" s="382">
        <v>1</v>
      </c>
      <c r="L16" s="383">
        <v>0</v>
      </c>
      <c r="M16" s="382">
        <v>2</v>
      </c>
      <c r="N16" s="382">
        <v>1</v>
      </c>
      <c r="O16" s="387">
        <v>3</v>
      </c>
      <c r="P16" s="382">
        <v>1</v>
      </c>
      <c r="Q16" s="383">
        <v>2</v>
      </c>
      <c r="R16" s="382"/>
      <c r="S16" s="382"/>
      <c r="T16" s="382"/>
      <c r="U16" s="387">
        <v>0</v>
      </c>
      <c r="V16" s="382"/>
      <c r="W16" s="383">
        <v>0</v>
      </c>
      <c r="X16" s="384"/>
      <c r="Y16" s="384"/>
      <c r="Z16" s="392"/>
    </row>
    <row r="17" spans="1:26" ht="12.75" customHeight="1">
      <c r="A17" s="112">
        <v>9</v>
      </c>
      <c r="B17" s="441" t="s">
        <v>92</v>
      </c>
      <c r="C17" s="441"/>
      <c r="D17" s="441"/>
      <c r="E17" s="441"/>
      <c r="F17" s="382"/>
      <c r="G17" s="382"/>
      <c r="H17" s="382"/>
      <c r="I17" s="387">
        <v>0</v>
      </c>
      <c r="J17" s="390">
        <v>2</v>
      </c>
      <c r="K17" s="382">
        <v>1</v>
      </c>
      <c r="L17" s="383">
        <v>1</v>
      </c>
      <c r="M17" s="382">
        <v>9</v>
      </c>
      <c r="N17" s="382"/>
      <c r="O17" s="387">
        <v>9</v>
      </c>
      <c r="P17" s="382">
        <v>6</v>
      </c>
      <c r="Q17" s="383">
        <v>3</v>
      </c>
      <c r="R17" s="382"/>
      <c r="S17" s="382"/>
      <c r="T17" s="382"/>
      <c r="U17" s="387">
        <v>0</v>
      </c>
      <c r="V17" s="382"/>
      <c r="W17" s="383">
        <v>0</v>
      </c>
      <c r="X17" s="384"/>
      <c r="Y17" s="384"/>
      <c r="Z17" s="392"/>
    </row>
    <row r="18" spans="1:26" ht="12.75" customHeight="1">
      <c r="A18" s="112" t="s">
        <v>93</v>
      </c>
      <c r="B18" s="445" t="s">
        <v>94</v>
      </c>
      <c r="C18" s="442" t="s">
        <v>95</v>
      </c>
      <c r="D18" s="442"/>
      <c r="E18" s="442"/>
      <c r="F18" s="382"/>
      <c r="G18" s="382"/>
      <c r="H18" s="382">
        <v>2</v>
      </c>
      <c r="I18" s="387">
        <v>2</v>
      </c>
      <c r="J18" s="388"/>
      <c r="K18" s="382">
        <v>2</v>
      </c>
      <c r="L18" s="383">
        <v>0</v>
      </c>
      <c r="M18" s="382"/>
      <c r="N18" s="382">
        <v>2</v>
      </c>
      <c r="O18" s="387">
        <v>2</v>
      </c>
      <c r="P18" s="382">
        <v>3</v>
      </c>
      <c r="Q18" s="383">
        <v>-1</v>
      </c>
      <c r="R18" s="382"/>
      <c r="S18" s="382"/>
      <c r="T18" s="382"/>
      <c r="U18" s="387">
        <v>0</v>
      </c>
      <c r="V18" s="382"/>
      <c r="W18" s="383">
        <v>0</v>
      </c>
      <c r="X18" s="384"/>
      <c r="Y18" s="384"/>
      <c r="Z18" s="392"/>
    </row>
    <row r="19" spans="1:26" ht="12.75">
      <c r="A19" s="112" t="s">
        <v>96</v>
      </c>
      <c r="B19" s="445"/>
      <c r="C19" s="442" t="s">
        <v>97</v>
      </c>
      <c r="D19" s="442"/>
      <c r="E19" s="442"/>
      <c r="F19" s="382"/>
      <c r="G19" s="382"/>
      <c r="H19" s="382"/>
      <c r="I19" s="387">
        <v>0</v>
      </c>
      <c r="J19" s="388"/>
      <c r="K19" s="382">
        <v>1</v>
      </c>
      <c r="L19" s="383">
        <v>-1</v>
      </c>
      <c r="M19" s="382"/>
      <c r="N19" s="382"/>
      <c r="O19" s="387">
        <v>0</v>
      </c>
      <c r="P19" s="382">
        <v>2</v>
      </c>
      <c r="Q19" s="383">
        <v>-2</v>
      </c>
      <c r="R19" s="382"/>
      <c r="S19" s="382"/>
      <c r="T19" s="382"/>
      <c r="U19" s="387">
        <v>0</v>
      </c>
      <c r="V19" s="382"/>
      <c r="W19" s="383">
        <v>0</v>
      </c>
      <c r="X19" s="384"/>
      <c r="Y19" s="384"/>
      <c r="Z19" s="392"/>
    </row>
    <row r="20" spans="1:26" ht="12.75">
      <c r="A20" s="112" t="s">
        <v>98</v>
      </c>
      <c r="B20" s="445"/>
      <c r="C20" s="442" t="s">
        <v>99</v>
      </c>
      <c r="D20" s="442"/>
      <c r="E20" s="442"/>
      <c r="F20" s="382"/>
      <c r="G20" s="382">
        <v>1</v>
      </c>
      <c r="H20" s="382"/>
      <c r="I20" s="387">
        <v>1</v>
      </c>
      <c r="J20" s="388"/>
      <c r="K20" s="382">
        <v>1</v>
      </c>
      <c r="L20" s="383">
        <v>0</v>
      </c>
      <c r="M20" s="382"/>
      <c r="N20" s="382"/>
      <c r="O20" s="387">
        <v>0</v>
      </c>
      <c r="P20" s="382">
        <v>1</v>
      </c>
      <c r="Q20" s="383">
        <v>-1</v>
      </c>
      <c r="R20" s="382"/>
      <c r="S20" s="382"/>
      <c r="T20" s="382"/>
      <c r="U20" s="387">
        <v>0</v>
      </c>
      <c r="V20" s="382"/>
      <c r="W20" s="383">
        <v>0</v>
      </c>
      <c r="X20" s="384"/>
      <c r="Y20" s="384"/>
      <c r="Z20" s="392"/>
    </row>
    <row r="21" spans="1:26" ht="12.75">
      <c r="A21" s="112" t="s">
        <v>100</v>
      </c>
      <c r="B21" s="445"/>
      <c r="C21" s="442" t="s">
        <v>101</v>
      </c>
      <c r="D21" s="442"/>
      <c r="E21" s="442"/>
      <c r="F21" s="382"/>
      <c r="G21" s="382">
        <v>1</v>
      </c>
      <c r="H21" s="382">
        <v>1</v>
      </c>
      <c r="I21" s="387">
        <v>2</v>
      </c>
      <c r="J21" s="388"/>
      <c r="K21" s="382">
        <v>1</v>
      </c>
      <c r="L21" s="383">
        <v>1</v>
      </c>
      <c r="M21" s="382">
        <v>1</v>
      </c>
      <c r="N21" s="382"/>
      <c r="O21" s="387">
        <v>1</v>
      </c>
      <c r="P21" s="382">
        <v>1</v>
      </c>
      <c r="Q21" s="383">
        <v>0</v>
      </c>
      <c r="R21" s="382"/>
      <c r="S21" s="382"/>
      <c r="T21" s="382"/>
      <c r="U21" s="387">
        <v>0</v>
      </c>
      <c r="V21" s="382"/>
      <c r="W21" s="383">
        <v>0</v>
      </c>
      <c r="X21" s="384"/>
      <c r="Y21" s="384"/>
      <c r="Z21" s="392"/>
    </row>
    <row r="22" spans="1:26" ht="12.75">
      <c r="A22" s="112" t="s">
        <v>102</v>
      </c>
      <c r="B22" s="445"/>
      <c r="C22" s="442" t="s">
        <v>103</v>
      </c>
      <c r="D22" s="442"/>
      <c r="E22" s="442"/>
      <c r="F22" s="382"/>
      <c r="G22" s="382"/>
      <c r="H22" s="382">
        <v>1</v>
      </c>
      <c r="I22" s="387">
        <v>1</v>
      </c>
      <c r="J22" s="388"/>
      <c r="K22" s="382">
        <v>1</v>
      </c>
      <c r="L22" s="383">
        <v>0</v>
      </c>
      <c r="M22" s="382">
        <v>1</v>
      </c>
      <c r="N22" s="382"/>
      <c r="O22" s="387">
        <v>1</v>
      </c>
      <c r="P22" s="382">
        <v>1</v>
      </c>
      <c r="Q22" s="383">
        <v>0</v>
      </c>
      <c r="R22" s="382"/>
      <c r="S22" s="382"/>
      <c r="T22" s="382"/>
      <c r="U22" s="387">
        <v>0</v>
      </c>
      <c r="V22" s="382"/>
      <c r="W22" s="383">
        <v>0</v>
      </c>
      <c r="X22" s="384"/>
      <c r="Y22" s="384"/>
      <c r="Z22" s="392"/>
    </row>
    <row r="23" spans="1:26" ht="19.5" customHeight="1">
      <c r="A23" s="112" t="s">
        <v>104</v>
      </c>
      <c r="B23" s="445"/>
      <c r="C23" s="442" t="s">
        <v>105</v>
      </c>
      <c r="D23" s="442"/>
      <c r="E23" s="442"/>
      <c r="F23" s="382"/>
      <c r="G23" s="382"/>
      <c r="H23" s="382"/>
      <c r="I23" s="387">
        <v>0</v>
      </c>
      <c r="J23" s="388"/>
      <c r="K23" s="382"/>
      <c r="L23" s="383">
        <v>0</v>
      </c>
      <c r="M23" s="382"/>
      <c r="N23" s="382">
        <v>1</v>
      </c>
      <c r="O23" s="387">
        <v>1</v>
      </c>
      <c r="P23" s="382"/>
      <c r="Q23" s="383">
        <v>1</v>
      </c>
      <c r="R23" s="382"/>
      <c r="S23" s="382"/>
      <c r="T23" s="382"/>
      <c r="U23" s="387">
        <v>0</v>
      </c>
      <c r="V23" s="382"/>
      <c r="W23" s="383">
        <v>0</v>
      </c>
      <c r="X23" s="384"/>
      <c r="Y23" s="384"/>
      <c r="Z23" s="392"/>
    </row>
    <row r="24" spans="1:26" ht="12.75">
      <c r="A24" s="112" t="s">
        <v>106</v>
      </c>
      <c r="B24" s="445"/>
      <c r="C24" s="442" t="s">
        <v>107</v>
      </c>
      <c r="D24" s="442"/>
      <c r="E24" s="442"/>
      <c r="F24" s="382"/>
      <c r="G24" s="382"/>
      <c r="H24" s="382">
        <v>1</v>
      </c>
      <c r="I24" s="387">
        <v>1</v>
      </c>
      <c r="J24" s="388"/>
      <c r="K24" s="382">
        <v>1</v>
      </c>
      <c r="L24" s="383">
        <v>0</v>
      </c>
      <c r="M24" s="382"/>
      <c r="N24" s="382"/>
      <c r="O24" s="387">
        <v>0</v>
      </c>
      <c r="P24" s="382">
        <v>1</v>
      </c>
      <c r="Q24" s="383">
        <v>-1</v>
      </c>
      <c r="R24" s="382"/>
      <c r="S24" s="382"/>
      <c r="T24" s="382"/>
      <c r="U24" s="387">
        <v>0</v>
      </c>
      <c r="V24" s="382"/>
      <c r="W24" s="383">
        <v>0</v>
      </c>
      <c r="X24" s="384"/>
      <c r="Y24" s="384"/>
      <c r="Z24" s="392"/>
    </row>
    <row r="25" spans="1:26" ht="12.75">
      <c r="A25" s="112">
        <v>11</v>
      </c>
      <c r="B25" s="441" t="s">
        <v>108</v>
      </c>
      <c r="C25" s="441"/>
      <c r="D25" s="441"/>
      <c r="E25" s="441"/>
      <c r="F25" s="382"/>
      <c r="G25" s="382"/>
      <c r="H25" s="382"/>
      <c r="I25" s="387">
        <v>0</v>
      </c>
      <c r="J25" s="388"/>
      <c r="K25" s="382"/>
      <c r="L25" s="383">
        <v>0</v>
      </c>
      <c r="M25" s="382"/>
      <c r="N25" s="382"/>
      <c r="O25" s="387">
        <v>0</v>
      </c>
      <c r="P25" s="382"/>
      <c r="Q25" s="383">
        <v>0</v>
      </c>
      <c r="R25" s="382"/>
      <c r="S25" s="382"/>
      <c r="T25" s="382"/>
      <c r="U25" s="387">
        <v>0</v>
      </c>
      <c r="V25" s="382"/>
      <c r="W25" s="383">
        <v>0</v>
      </c>
      <c r="X25" s="384"/>
      <c r="Y25" s="384"/>
      <c r="Z25" s="392"/>
    </row>
    <row r="26" spans="1:26" ht="12.75">
      <c r="A26" s="112">
        <v>12</v>
      </c>
      <c r="B26" s="448" t="s">
        <v>109</v>
      </c>
      <c r="C26" s="448"/>
      <c r="D26" s="448"/>
      <c r="E26" s="448"/>
      <c r="F26" s="382"/>
      <c r="G26" s="382"/>
      <c r="H26" s="382">
        <v>1</v>
      </c>
      <c r="I26" s="387">
        <v>1</v>
      </c>
      <c r="J26" s="388"/>
      <c r="K26" s="382"/>
      <c r="L26" s="383">
        <v>1</v>
      </c>
      <c r="M26" s="382"/>
      <c r="N26" s="382"/>
      <c r="O26" s="387">
        <v>0</v>
      </c>
      <c r="P26" s="382"/>
      <c r="Q26" s="383">
        <v>0</v>
      </c>
      <c r="R26" s="382"/>
      <c r="S26" s="382"/>
      <c r="T26" s="382"/>
      <c r="U26" s="387">
        <v>0</v>
      </c>
      <c r="V26" s="382"/>
      <c r="W26" s="383">
        <v>0</v>
      </c>
      <c r="X26" s="384"/>
      <c r="Y26" s="384"/>
      <c r="Z26" s="392"/>
    </row>
    <row r="27" spans="1:26" ht="27.75" customHeight="1">
      <c r="A27" s="112"/>
      <c r="B27" s="447" t="s">
        <v>110</v>
      </c>
      <c r="C27" s="447"/>
      <c r="D27" s="116" t="s">
        <v>111</v>
      </c>
      <c r="E27" s="116" t="s">
        <v>112</v>
      </c>
      <c r="F27" s="382"/>
      <c r="G27" s="382"/>
      <c r="H27" s="382"/>
      <c r="I27" s="389"/>
      <c r="J27" s="389"/>
      <c r="K27" s="382"/>
      <c r="L27" s="389"/>
      <c r="M27" s="382"/>
      <c r="N27" s="382"/>
      <c r="O27" s="389"/>
      <c r="P27" s="382"/>
      <c r="Q27" s="389"/>
      <c r="R27" s="382"/>
      <c r="S27" s="382"/>
      <c r="T27" s="382"/>
      <c r="U27" s="389"/>
      <c r="V27" s="382"/>
      <c r="W27" s="389"/>
      <c r="X27" s="384"/>
      <c r="Y27" s="384"/>
      <c r="Z27" s="392"/>
    </row>
    <row r="28" spans="1:26" ht="12.75">
      <c r="A28" s="112">
        <v>13</v>
      </c>
      <c r="B28" s="113" t="s">
        <v>113</v>
      </c>
      <c r="C28" s="115"/>
      <c r="D28" s="115"/>
      <c r="E28" s="115"/>
      <c r="F28" s="382">
        <v>1</v>
      </c>
      <c r="G28" s="382"/>
      <c r="H28" s="382"/>
      <c r="I28" s="387">
        <v>1</v>
      </c>
      <c r="J28" s="388"/>
      <c r="K28" s="382">
        <v>1</v>
      </c>
      <c r="L28" s="383">
        <v>0</v>
      </c>
      <c r="M28" s="382">
        <v>5</v>
      </c>
      <c r="N28" s="382">
        <v>2</v>
      </c>
      <c r="O28" s="387">
        <v>7</v>
      </c>
      <c r="P28" s="382">
        <v>3</v>
      </c>
      <c r="Q28" s="383">
        <v>4</v>
      </c>
      <c r="R28" s="382"/>
      <c r="S28" s="382"/>
      <c r="T28" s="382"/>
      <c r="U28" s="387">
        <v>0</v>
      </c>
      <c r="V28" s="382"/>
      <c r="W28" s="383">
        <v>0</v>
      </c>
      <c r="X28" s="384"/>
      <c r="Y28" s="384"/>
      <c r="Z28" s="392"/>
    </row>
    <row r="29" spans="1:26" ht="12.75" customHeight="1">
      <c r="A29" s="112">
        <v>14</v>
      </c>
      <c r="B29" s="113" t="s">
        <v>114</v>
      </c>
      <c r="C29" s="88"/>
      <c r="D29" s="88"/>
      <c r="E29" s="88"/>
      <c r="F29" s="382"/>
      <c r="G29" s="382"/>
      <c r="H29" s="382">
        <v>1</v>
      </c>
      <c r="I29" s="387">
        <v>1</v>
      </c>
      <c r="J29" s="388"/>
      <c r="K29" s="382">
        <v>1</v>
      </c>
      <c r="L29" s="383">
        <v>0</v>
      </c>
      <c r="M29" s="382">
        <v>11</v>
      </c>
      <c r="N29" s="382">
        <v>1</v>
      </c>
      <c r="O29" s="387">
        <v>12</v>
      </c>
      <c r="P29" s="382">
        <v>7</v>
      </c>
      <c r="Q29" s="383">
        <v>5</v>
      </c>
      <c r="R29" s="382"/>
      <c r="S29" s="382"/>
      <c r="T29" s="382"/>
      <c r="U29" s="387">
        <v>0</v>
      </c>
      <c r="V29" s="382"/>
      <c r="W29" s="383">
        <v>0</v>
      </c>
      <c r="X29" s="384"/>
      <c r="Y29" s="384"/>
      <c r="Z29" s="392"/>
    </row>
    <row r="30" spans="1:26" ht="12.75" customHeight="1">
      <c r="A30" s="112">
        <v>15</v>
      </c>
      <c r="B30" s="113" t="s">
        <v>115</v>
      </c>
      <c r="C30" s="88"/>
      <c r="D30" s="88"/>
      <c r="E30" s="88"/>
      <c r="F30" s="382"/>
      <c r="G30" s="382"/>
      <c r="H30" s="382"/>
      <c r="I30" s="387">
        <v>0</v>
      </c>
      <c r="J30" s="388"/>
      <c r="K30" s="382"/>
      <c r="L30" s="383">
        <v>0</v>
      </c>
      <c r="M30" s="382"/>
      <c r="N30" s="382"/>
      <c r="O30" s="387">
        <v>0</v>
      </c>
      <c r="P30" s="382"/>
      <c r="Q30" s="383">
        <v>0</v>
      </c>
      <c r="R30" s="382"/>
      <c r="S30" s="382"/>
      <c r="T30" s="382"/>
      <c r="U30" s="387">
        <v>0</v>
      </c>
      <c r="V30" s="382"/>
      <c r="W30" s="383">
        <v>0</v>
      </c>
      <c r="X30" s="384"/>
      <c r="Y30" s="384"/>
      <c r="Z30" s="392"/>
    </row>
    <row r="31" spans="1:26" ht="12.75" customHeight="1">
      <c r="A31" s="112">
        <v>16</v>
      </c>
      <c r="B31" s="441" t="s">
        <v>116</v>
      </c>
      <c r="C31" s="441"/>
      <c r="D31" s="441"/>
      <c r="E31" s="441"/>
      <c r="F31" s="382"/>
      <c r="G31" s="382"/>
      <c r="H31" s="382"/>
      <c r="I31" s="387">
        <v>0</v>
      </c>
      <c r="J31" s="388"/>
      <c r="K31" s="382">
        <v>1</v>
      </c>
      <c r="L31" s="383">
        <v>-1</v>
      </c>
      <c r="M31" s="382"/>
      <c r="N31" s="382"/>
      <c r="O31" s="387">
        <v>0</v>
      </c>
      <c r="P31" s="382"/>
      <c r="Q31" s="383">
        <v>0</v>
      </c>
      <c r="R31" s="382"/>
      <c r="S31" s="382"/>
      <c r="T31" s="382"/>
      <c r="U31" s="387">
        <v>0</v>
      </c>
      <c r="V31" s="382"/>
      <c r="W31" s="383">
        <v>0</v>
      </c>
      <c r="X31" s="384"/>
      <c r="Y31" s="384"/>
      <c r="Z31" s="392"/>
    </row>
    <row r="32" spans="1:26" ht="12.75" customHeight="1">
      <c r="A32" s="79" t="s">
        <v>117</v>
      </c>
      <c r="B32" s="445" t="s">
        <v>118</v>
      </c>
      <c r="C32" s="117" t="s">
        <v>119</v>
      </c>
      <c r="D32" s="117"/>
      <c r="E32" s="117"/>
      <c r="F32" s="382"/>
      <c r="G32" s="382"/>
      <c r="H32" s="382"/>
      <c r="I32" s="387">
        <v>0</v>
      </c>
      <c r="J32" s="388"/>
      <c r="K32" s="382"/>
      <c r="L32" s="383">
        <v>0</v>
      </c>
      <c r="M32" s="382"/>
      <c r="N32" s="382"/>
      <c r="O32" s="387">
        <v>0</v>
      </c>
      <c r="P32" s="382"/>
      <c r="Q32" s="383">
        <v>0</v>
      </c>
      <c r="R32" s="382"/>
      <c r="S32" s="382"/>
      <c r="T32" s="382"/>
      <c r="U32" s="387">
        <v>0</v>
      </c>
      <c r="V32" s="382"/>
      <c r="W32" s="383">
        <v>0</v>
      </c>
      <c r="X32" s="384"/>
      <c r="Y32" s="384"/>
      <c r="Z32" s="392"/>
    </row>
    <row r="33" spans="1:26" ht="12.75" customHeight="1">
      <c r="A33" s="79" t="s">
        <v>120</v>
      </c>
      <c r="B33" s="445"/>
      <c r="C33" s="442" t="s">
        <v>99</v>
      </c>
      <c r="D33" s="442"/>
      <c r="E33" s="442"/>
      <c r="F33" s="382"/>
      <c r="G33" s="382"/>
      <c r="H33" s="382"/>
      <c r="I33" s="387">
        <v>0</v>
      </c>
      <c r="J33" s="388"/>
      <c r="K33" s="382"/>
      <c r="L33" s="383">
        <v>0</v>
      </c>
      <c r="M33" s="382"/>
      <c r="N33" s="382"/>
      <c r="O33" s="387">
        <v>0</v>
      </c>
      <c r="P33" s="382"/>
      <c r="Q33" s="383">
        <v>0</v>
      </c>
      <c r="R33" s="382"/>
      <c r="S33" s="382"/>
      <c r="T33" s="382"/>
      <c r="U33" s="387">
        <v>0</v>
      </c>
      <c r="V33" s="382"/>
      <c r="W33" s="383">
        <v>0</v>
      </c>
      <c r="X33" s="384"/>
      <c r="Y33" s="384"/>
      <c r="Z33" s="392"/>
    </row>
    <row r="34" spans="1:26" ht="12.75" customHeight="1">
      <c r="A34" s="79" t="s">
        <v>121</v>
      </c>
      <c r="B34" s="445"/>
      <c r="C34" s="442" t="s">
        <v>101</v>
      </c>
      <c r="D34" s="442"/>
      <c r="E34" s="442"/>
      <c r="F34" s="382"/>
      <c r="G34" s="382"/>
      <c r="H34" s="382"/>
      <c r="I34" s="387">
        <v>0</v>
      </c>
      <c r="J34" s="388"/>
      <c r="K34" s="382"/>
      <c r="L34" s="383">
        <v>0</v>
      </c>
      <c r="M34" s="382"/>
      <c r="N34" s="382"/>
      <c r="O34" s="387">
        <v>0</v>
      </c>
      <c r="P34" s="382"/>
      <c r="Q34" s="383">
        <v>0</v>
      </c>
      <c r="R34" s="382"/>
      <c r="S34" s="382"/>
      <c r="T34" s="382"/>
      <c r="U34" s="387">
        <v>0</v>
      </c>
      <c r="V34" s="382"/>
      <c r="W34" s="383">
        <v>0</v>
      </c>
      <c r="X34" s="384"/>
      <c r="Y34" s="384"/>
      <c r="Z34" s="392"/>
    </row>
    <row r="35" spans="1:26" ht="16.5" customHeight="1">
      <c r="A35" s="79" t="s">
        <v>122</v>
      </c>
      <c r="B35" s="445"/>
      <c r="C35" s="442" t="s">
        <v>103</v>
      </c>
      <c r="D35" s="442"/>
      <c r="E35" s="442"/>
      <c r="F35" s="382"/>
      <c r="G35" s="382"/>
      <c r="H35" s="382"/>
      <c r="I35" s="387">
        <v>0</v>
      </c>
      <c r="J35" s="388"/>
      <c r="K35" s="382"/>
      <c r="L35" s="383">
        <v>0</v>
      </c>
      <c r="M35" s="382"/>
      <c r="N35" s="382"/>
      <c r="O35" s="387">
        <v>0</v>
      </c>
      <c r="P35" s="382"/>
      <c r="Q35" s="383">
        <v>0</v>
      </c>
      <c r="R35" s="382"/>
      <c r="S35" s="382"/>
      <c r="T35" s="382"/>
      <c r="U35" s="387">
        <v>0</v>
      </c>
      <c r="V35" s="382"/>
      <c r="W35" s="383">
        <v>0</v>
      </c>
      <c r="X35" s="384"/>
      <c r="Y35" s="384"/>
      <c r="Z35" s="392"/>
    </row>
    <row r="36" spans="1:26" ht="15.75" customHeight="1">
      <c r="A36" s="443" t="s">
        <v>123</v>
      </c>
      <c r="B36" s="443"/>
      <c r="C36" s="443"/>
      <c r="D36" s="443"/>
      <c r="E36" s="443"/>
      <c r="F36" s="386">
        <v>4</v>
      </c>
      <c r="G36" s="386">
        <v>10</v>
      </c>
      <c r="H36" s="386">
        <v>23</v>
      </c>
      <c r="I36" s="386">
        <v>37</v>
      </c>
      <c r="J36" s="386">
        <v>2</v>
      </c>
      <c r="K36" s="386">
        <v>42</v>
      </c>
      <c r="L36" s="385">
        <v>-3</v>
      </c>
      <c r="M36" s="386">
        <v>76</v>
      </c>
      <c r="N36" s="386">
        <v>12</v>
      </c>
      <c r="O36" s="386">
        <v>88</v>
      </c>
      <c r="P36" s="386">
        <v>73</v>
      </c>
      <c r="Q36" s="385">
        <v>15</v>
      </c>
      <c r="R36" s="386">
        <v>0</v>
      </c>
      <c r="S36" s="386">
        <v>0</v>
      </c>
      <c r="T36" s="386">
        <v>0</v>
      </c>
      <c r="U36" s="386">
        <v>0</v>
      </c>
      <c r="V36" s="386">
        <v>0</v>
      </c>
      <c r="W36" s="385">
        <v>0</v>
      </c>
      <c r="X36" s="386">
        <v>0</v>
      </c>
      <c r="Y36" s="386">
        <v>0</v>
      </c>
      <c r="Z36" s="386">
        <v>0</v>
      </c>
    </row>
    <row r="37" spans="1:26" ht="10.5" customHeight="1">
      <c r="A37" s="78" t="s">
        <v>124</v>
      </c>
    </row>
    <row r="38" spans="1:26">
      <c r="A38" s="71" t="s">
        <v>125</v>
      </c>
    </row>
    <row r="39" spans="1:26" ht="12.75">
      <c r="C39" s="118"/>
      <c r="D39" s="118"/>
      <c r="E39" s="118"/>
      <c r="F39" s="119"/>
      <c r="G39" s="119"/>
      <c r="H39" s="119"/>
      <c r="I39" s="121"/>
      <c r="J39" s="121"/>
      <c r="K39" s="119"/>
      <c r="L39" s="119"/>
      <c r="V39" s="58" t="s">
        <v>1844</v>
      </c>
      <c r="W39" s="58"/>
      <c r="X39" s="85"/>
      <c r="Y39" s="4"/>
    </row>
    <row r="40" spans="1:26" ht="12.75">
      <c r="V40" s="58" t="s">
        <v>1845</v>
      </c>
      <c r="W40" s="58"/>
      <c r="X40" s="85"/>
      <c r="Y40" s="4"/>
    </row>
  </sheetData>
  <sheetProtection formatCells="0" formatColumns="0" formatRows="0" insertColumns="0" insertRows="0"/>
  <mergeCells count="39">
    <mergeCell ref="A36:E36"/>
    <mergeCell ref="A4:A6"/>
    <mergeCell ref="B18:B24"/>
    <mergeCell ref="B32:B35"/>
    <mergeCell ref="J5:J6"/>
    <mergeCell ref="B4:E6"/>
    <mergeCell ref="B27:C27"/>
    <mergeCell ref="B31:E31"/>
    <mergeCell ref="C33:E33"/>
    <mergeCell ref="C34:E34"/>
    <mergeCell ref="C35:E35"/>
    <mergeCell ref="C22:E22"/>
    <mergeCell ref="C23:E23"/>
    <mergeCell ref="C24:E24"/>
    <mergeCell ref="B25:E25"/>
    <mergeCell ref="B26:E26"/>
    <mergeCell ref="B17:E17"/>
    <mergeCell ref="C18:E18"/>
    <mergeCell ref="C19:E19"/>
    <mergeCell ref="C20:E20"/>
    <mergeCell ref="C21:E21"/>
    <mergeCell ref="B12:E12"/>
    <mergeCell ref="B13:E13"/>
    <mergeCell ref="B14:E14"/>
    <mergeCell ref="B15:E15"/>
    <mergeCell ref="B16:E16"/>
    <mergeCell ref="B7:E7"/>
    <mergeCell ref="B8:E8"/>
    <mergeCell ref="B9:E9"/>
    <mergeCell ref="B10:E10"/>
    <mergeCell ref="B11:E11"/>
    <mergeCell ref="A1:Z1"/>
    <mergeCell ref="F4:W4"/>
    <mergeCell ref="F5:I5"/>
    <mergeCell ref="M5:Q5"/>
    <mergeCell ref="R5:W5"/>
    <mergeCell ref="K5:K6"/>
    <mergeCell ref="L5:L6"/>
    <mergeCell ref="X4:Z5"/>
  </mergeCells>
  <pageMargins left="0.23622047244094499" right="0.23622047244094499" top="0.23622047244094499" bottom="0.23622047244094499" header="0.511811023622047" footer="0.511811023622047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8"/>
  <sheetViews>
    <sheetView view="pageBreakPreview" zoomScale="60" zoomScaleNormal="100" workbookViewId="0">
      <selection activeCell="M17" sqref="M17:P18"/>
    </sheetView>
  </sheetViews>
  <sheetFormatPr defaultColWidth="9.140625" defaultRowHeight="12.75"/>
  <cols>
    <col min="1" max="1" width="23.140625" style="91" customWidth="1"/>
    <col min="2" max="3" width="6.5703125" style="91" customWidth="1"/>
    <col min="4" max="4" width="6.7109375" style="91" customWidth="1"/>
    <col min="5" max="5" width="6.28515625" style="91" customWidth="1"/>
    <col min="6" max="6" width="8.28515625" style="91" customWidth="1"/>
    <col min="7" max="7" width="6.28515625" style="91" customWidth="1"/>
    <col min="8" max="8" width="8" style="91" customWidth="1"/>
    <col min="9" max="10" width="7.5703125" style="91" customWidth="1"/>
    <col min="11" max="11" width="7.7109375" style="91" customWidth="1"/>
    <col min="12" max="12" width="7" style="91" customWidth="1"/>
    <col min="13" max="13" width="6.42578125" style="91" customWidth="1"/>
    <col min="14" max="14" width="7" style="91" customWidth="1"/>
    <col min="15" max="15" width="8" style="91" customWidth="1"/>
    <col min="16" max="16" width="7.85546875" style="91" customWidth="1"/>
    <col min="17" max="16384" width="9.140625" style="91"/>
  </cols>
  <sheetData>
    <row r="1" spans="1:16" ht="16.5" customHeight="1">
      <c r="A1" s="152" t="s">
        <v>1788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6" ht="15" customHeight="1">
      <c r="A2" s="73" t="s">
        <v>126</v>
      </c>
      <c r="D2" s="74" t="s">
        <v>1840</v>
      </c>
      <c r="E2" s="74"/>
      <c r="F2" s="74"/>
      <c r="G2" s="74"/>
      <c r="M2" s="102"/>
    </row>
    <row r="3" spans="1:16" ht="16.5" customHeight="1">
      <c r="J3" s="109"/>
      <c r="K3" s="109"/>
      <c r="L3" s="109"/>
      <c r="P3" s="102" t="s">
        <v>127</v>
      </c>
    </row>
    <row r="4" spans="1:16" ht="18.75" customHeight="1">
      <c r="A4" s="451" t="s">
        <v>128</v>
      </c>
      <c r="B4" s="432" t="s">
        <v>60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46" t="s">
        <v>61</v>
      </c>
      <c r="O4" s="446"/>
      <c r="P4" s="446"/>
    </row>
    <row r="5" spans="1:16" ht="22.5" customHeight="1">
      <c r="A5" s="451"/>
      <c r="B5" s="449" t="s">
        <v>129</v>
      </c>
      <c r="C5" s="449"/>
      <c r="D5" s="449"/>
      <c r="E5" s="449"/>
      <c r="F5" s="450" t="s">
        <v>64</v>
      </c>
      <c r="G5" s="449" t="s">
        <v>65</v>
      </c>
      <c r="H5" s="450" t="s">
        <v>130</v>
      </c>
      <c r="I5" s="450" t="s">
        <v>131</v>
      </c>
      <c r="J5" s="450" t="s">
        <v>64</v>
      </c>
      <c r="K5" s="450"/>
      <c r="L5" s="450" t="s">
        <v>132</v>
      </c>
      <c r="M5" s="450" t="s">
        <v>133</v>
      </c>
      <c r="N5" s="446"/>
      <c r="O5" s="446"/>
      <c r="P5" s="446"/>
    </row>
    <row r="6" spans="1:16" ht="56.25">
      <c r="A6" s="451"/>
      <c r="B6" s="105" t="s">
        <v>129</v>
      </c>
      <c r="C6" s="105" t="s">
        <v>69</v>
      </c>
      <c r="D6" s="105" t="s">
        <v>70</v>
      </c>
      <c r="E6" s="105" t="s">
        <v>71</v>
      </c>
      <c r="F6" s="450"/>
      <c r="G6" s="449"/>
      <c r="H6" s="450"/>
      <c r="I6" s="450"/>
      <c r="J6" s="105" t="s">
        <v>130</v>
      </c>
      <c r="K6" s="105" t="s">
        <v>131</v>
      </c>
      <c r="L6" s="450"/>
      <c r="M6" s="450"/>
      <c r="N6" s="105" t="s">
        <v>129</v>
      </c>
      <c r="O6" s="105" t="s">
        <v>130</v>
      </c>
      <c r="P6" s="105" t="s">
        <v>131</v>
      </c>
    </row>
    <row r="7" spans="1:16" ht="30" customHeight="1">
      <c r="A7" s="104" t="s">
        <v>134</v>
      </c>
      <c r="B7" s="368">
        <v>3</v>
      </c>
      <c r="C7" s="368"/>
      <c r="D7" s="368"/>
      <c r="E7" s="369">
        <f>SUM(B7:D7)</f>
        <v>3</v>
      </c>
      <c r="F7" s="368">
        <v>4</v>
      </c>
      <c r="G7" s="370">
        <f>E7-F7</f>
        <v>-1</v>
      </c>
      <c r="H7" s="368">
        <v>5</v>
      </c>
      <c r="I7" s="368"/>
      <c r="J7" s="374">
        <v>5</v>
      </c>
      <c r="K7" s="374"/>
      <c r="L7" s="375">
        <f>H7-J7</f>
        <v>0</v>
      </c>
      <c r="M7" s="375">
        <f>I7-K7</f>
        <v>0</v>
      </c>
      <c r="N7" s="368"/>
      <c r="O7" s="368"/>
      <c r="P7" s="376"/>
    </row>
    <row r="8" spans="1:16" ht="15">
      <c r="A8" s="106" t="s">
        <v>135</v>
      </c>
      <c r="B8" s="368">
        <v>1</v>
      </c>
      <c r="C8" s="368"/>
      <c r="D8" s="368"/>
      <c r="E8" s="369">
        <f t="shared" ref="E8:E15" si="0">SUM(B8:D8)</f>
        <v>1</v>
      </c>
      <c r="F8" s="368">
        <v>1</v>
      </c>
      <c r="G8" s="370">
        <f t="shared" ref="G8:G14" si="1">E8-F8</f>
        <v>0</v>
      </c>
      <c r="H8" s="368"/>
      <c r="I8" s="368"/>
      <c r="J8" s="374">
        <v>1</v>
      </c>
      <c r="K8" s="374"/>
      <c r="L8" s="375">
        <f t="shared" ref="L8:L14" si="2">H8-J8</f>
        <v>-1</v>
      </c>
      <c r="M8" s="375">
        <v>0</v>
      </c>
      <c r="N8" s="368"/>
      <c r="O8" s="368"/>
      <c r="P8" s="376"/>
    </row>
    <row r="9" spans="1:16" ht="15">
      <c r="A9" s="106" t="s">
        <v>136</v>
      </c>
      <c r="B9" s="368"/>
      <c r="C9" s="368"/>
      <c r="D9" s="368"/>
      <c r="E9" s="369">
        <f t="shared" si="0"/>
        <v>0</v>
      </c>
      <c r="F9" s="368">
        <v>1</v>
      </c>
      <c r="G9" s="370">
        <f t="shared" si="1"/>
        <v>-1</v>
      </c>
      <c r="H9" s="368">
        <v>2</v>
      </c>
      <c r="I9" s="368"/>
      <c r="J9" s="374">
        <v>1</v>
      </c>
      <c r="K9" s="374"/>
      <c r="L9" s="375">
        <f t="shared" si="2"/>
        <v>1</v>
      </c>
      <c r="M9" s="375">
        <v>0</v>
      </c>
      <c r="N9" s="368"/>
      <c r="O9" s="368"/>
      <c r="P9" s="376"/>
    </row>
    <row r="10" spans="1:16" ht="15">
      <c r="A10" s="106" t="s">
        <v>137</v>
      </c>
      <c r="B10" s="368"/>
      <c r="C10" s="368"/>
      <c r="D10" s="368"/>
      <c r="E10" s="369">
        <f t="shared" si="0"/>
        <v>0</v>
      </c>
      <c r="F10" s="368"/>
      <c r="G10" s="370">
        <f t="shared" si="1"/>
        <v>0</v>
      </c>
      <c r="H10" s="368"/>
      <c r="I10" s="368"/>
      <c r="J10" s="374"/>
      <c r="K10" s="374"/>
      <c r="L10" s="375">
        <f t="shared" si="2"/>
        <v>0</v>
      </c>
      <c r="M10" s="375">
        <v>0</v>
      </c>
      <c r="N10" s="368"/>
      <c r="O10" s="368"/>
      <c r="P10" s="376"/>
    </row>
    <row r="11" spans="1:16" ht="25.5">
      <c r="A11" s="106" t="s">
        <v>138</v>
      </c>
      <c r="B11" s="368"/>
      <c r="C11" s="368"/>
      <c r="D11" s="368"/>
      <c r="E11" s="369">
        <f t="shared" si="0"/>
        <v>0</v>
      </c>
      <c r="F11" s="368"/>
      <c r="G11" s="370">
        <f t="shared" si="1"/>
        <v>0</v>
      </c>
      <c r="H11" s="368"/>
      <c r="I11" s="368"/>
      <c r="J11" s="374"/>
      <c r="K11" s="374"/>
      <c r="L11" s="375">
        <f t="shared" si="2"/>
        <v>0</v>
      </c>
      <c r="M11" s="375">
        <v>0</v>
      </c>
      <c r="N11" s="368"/>
      <c r="O11" s="368"/>
      <c r="P11" s="376"/>
    </row>
    <row r="12" spans="1:16" ht="25.5">
      <c r="A12" s="106" t="s">
        <v>139</v>
      </c>
      <c r="B12" s="368"/>
      <c r="C12" s="368"/>
      <c r="D12" s="368"/>
      <c r="E12" s="369">
        <f t="shared" si="0"/>
        <v>0</v>
      </c>
      <c r="F12" s="368"/>
      <c r="G12" s="370">
        <f t="shared" si="1"/>
        <v>0</v>
      </c>
      <c r="H12" s="368"/>
      <c r="I12" s="368"/>
      <c r="J12" s="374"/>
      <c r="K12" s="374"/>
      <c r="L12" s="375">
        <f t="shared" si="2"/>
        <v>0</v>
      </c>
      <c r="M12" s="375">
        <v>0</v>
      </c>
      <c r="N12" s="368"/>
      <c r="O12" s="368"/>
      <c r="P12" s="376"/>
    </row>
    <row r="13" spans="1:16" ht="15">
      <c r="A13" s="106" t="s">
        <v>140</v>
      </c>
      <c r="B13" s="368"/>
      <c r="C13" s="368"/>
      <c r="D13" s="368"/>
      <c r="E13" s="369">
        <f t="shared" si="0"/>
        <v>0</v>
      </c>
      <c r="F13" s="368"/>
      <c r="G13" s="370">
        <f t="shared" si="1"/>
        <v>0</v>
      </c>
      <c r="H13" s="368"/>
      <c r="I13" s="368"/>
      <c r="J13" s="374"/>
      <c r="K13" s="374"/>
      <c r="L13" s="375">
        <f t="shared" si="2"/>
        <v>0</v>
      </c>
      <c r="M13" s="375">
        <v>0</v>
      </c>
      <c r="N13" s="368"/>
      <c r="O13" s="368"/>
      <c r="P13" s="376"/>
    </row>
    <row r="14" spans="1:16" ht="15">
      <c r="A14" s="107" t="s">
        <v>91</v>
      </c>
      <c r="B14" s="368"/>
      <c r="C14" s="368"/>
      <c r="D14" s="368"/>
      <c r="E14" s="369">
        <f t="shared" si="0"/>
        <v>0</v>
      </c>
      <c r="F14" s="368"/>
      <c r="G14" s="370">
        <f t="shared" si="1"/>
        <v>0</v>
      </c>
      <c r="H14" s="368"/>
      <c r="I14" s="368"/>
      <c r="J14" s="374"/>
      <c r="K14" s="374"/>
      <c r="L14" s="375">
        <f t="shared" si="2"/>
        <v>0</v>
      </c>
      <c r="M14" s="375">
        <v>0</v>
      </c>
      <c r="N14" s="368"/>
      <c r="O14" s="368"/>
      <c r="P14" s="376"/>
    </row>
    <row r="15" spans="1:16" ht="14.25">
      <c r="A15" s="108" t="s">
        <v>141</v>
      </c>
      <c r="B15" s="371">
        <f>SUM(B7:B14)</f>
        <v>4</v>
      </c>
      <c r="C15" s="371">
        <f>SUM(C7:C14)</f>
        <v>0</v>
      </c>
      <c r="D15" s="371">
        <f>SUM(D7:D14)</f>
        <v>0</v>
      </c>
      <c r="E15" s="372">
        <f t="shared" si="0"/>
        <v>4</v>
      </c>
      <c r="F15" s="371">
        <f t="shared" ref="F15:P15" si="3">SUM(F7:F14)</f>
        <v>6</v>
      </c>
      <c r="G15" s="373">
        <f t="shared" si="3"/>
        <v>-2</v>
      </c>
      <c r="H15" s="371">
        <f t="shared" si="3"/>
        <v>7</v>
      </c>
      <c r="I15" s="371">
        <f t="shared" si="3"/>
        <v>0</v>
      </c>
      <c r="J15" s="371">
        <f t="shared" si="3"/>
        <v>7</v>
      </c>
      <c r="K15" s="371">
        <f t="shared" si="3"/>
        <v>0</v>
      </c>
      <c r="L15" s="377">
        <f t="shared" si="3"/>
        <v>0</v>
      </c>
      <c r="M15" s="377">
        <f t="shared" si="3"/>
        <v>0</v>
      </c>
      <c r="N15" s="371">
        <f t="shared" si="3"/>
        <v>0</v>
      </c>
      <c r="O15" s="371">
        <f t="shared" si="3"/>
        <v>0</v>
      </c>
      <c r="P15" s="371">
        <f t="shared" si="3"/>
        <v>0</v>
      </c>
    </row>
    <row r="17" spans="13:16">
      <c r="M17" s="58" t="s">
        <v>1844</v>
      </c>
      <c r="N17" s="58"/>
      <c r="O17" s="85"/>
      <c r="P17" s="4"/>
    </row>
    <row r="18" spans="13:16">
      <c r="M18" s="58" t="s">
        <v>1845</v>
      </c>
      <c r="N18" s="58"/>
      <c r="O18" s="85"/>
      <c r="P18" s="4"/>
    </row>
  </sheetData>
  <sheetProtection formatCells="0" formatColumns="0" formatRows="0" insertColumns="0" insertRows="0"/>
  <mergeCells count="11">
    <mergeCell ref="N4:P5"/>
    <mergeCell ref="B4:M4"/>
    <mergeCell ref="B5:E5"/>
    <mergeCell ref="J5:K5"/>
    <mergeCell ref="A4:A6"/>
    <mergeCell ref="F5:F6"/>
    <mergeCell ref="G5:G6"/>
    <mergeCell ref="H5:H6"/>
    <mergeCell ref="I5:I6"/>
    <mergeCell ref="L5:L6"/>
    <mergeCell ref="M5:M6"/>
  </mergeCells>
  <printOptions horizontalCentered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1"/>
  <sheetViews>
    <sheetView workbookViewId="0">
      <selection sqref="A1:N31"/>
    </sheetView>
  </sheetViews>
  <sheetFormatPr defaultColWidth="9.140625" defaultRowHeight="12.75"/>
  <cols>
    <col min="1" max="1" width="28.42578125" style="89" customWidth="1"/>
    <col min="2" max="2" width="9.28515625" style="89" customWidth="1"/>
    <col min="3" max="3" width="7.7109375" style="89" customWidth="1"/>
    <col min="4" max="4" width="5.42578125" style="89" customWidth="1"/>
    <col min="5" max="5" width="5.5703125" style="89" customWidth="1"/>
    <col min="6" max="6" width="7.42578125" style="89" customWidth="1"/>
    <col min="7" max="7" width="5" style="89" customWidth="1"/>
    <col min="8" max="8" width="5.42578125" style="89" customWidth="1"/>
    <col min="9" max="9" width="7" style="89" customWidth="1"/>
    <col min="10" max="11" width="5.42578125" style="89" customWidth="1"/>
    <col min="12" max="12" width="7.42578125" style="89" customWidth="1"/>
    <col min="13" max="13" width="4.5703125" style="90" customWidth="1"/>
    <col min="14" max="14" width="5.42578125" style="91" customWidth="1"/>
    <col min="15" max="16384" width="9.140625" style="91"/>
  </cols>
  <sheetData>
    <row r="1" spans="1:14" s="155" customFormat="1" ht="15">
      <c r="A1" s="153" t="s">
        <v>1789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3"/>
    </row>
    <row r="2" spans="1:14" ht="18" customHeight="1">
      <c r="A2" s="73" t="s">
        <v>56</v>
      </c>
      <c r="B2" s="74"/>
      <c r="C2" s="74"/>
      <c r="D2" s="74"/>
      <c r="E2" s="74"/>
      <c r="F2" s="74"/>
      <c r="G2" s="74"/>
      <c r="H2" s="92"/>
      <c r="I2" s="92"/>
      <c r="J2" s="92"/>
      <c r="K2" s="92"/>
      <c r="L2" s="92"/>
      <c r="M2" s="92"/>
    </row>
    <row r="3" spans="1:14" ht="13.5" customHeight="1">
      <c r="N3" s="102" t="s">
        <v>142</v>
      </c>
    </row>
    <row r="4" spans="1:14" ht="12.75" customHeight="1">
      <c r="A4" s="452" t="s">
        <v>143</v>
      </c>
      <c r="B4" s="452" t="s">
        <v>144</v>
      </c>
      <c r="C4" s="452" t="s">
        <v>145</v>
      </c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</row>
    <row r="5" spans="1:14" ht="12.75" customHeight="1">
      <c r="A5" s="452"/>
      <c r="B5" s="452"/>
      <c r="C5" s="452" t="s">
        <v>146</v>
      </c>
      <c r="D5" s="452"/>
      <c r="E5" s="452"/>
      <c r="F5" s="452"/>
      <c r="G5" s="452"/>
      <c r="H5" s="452"/>
      <c r="I5" s="452" t="s">
        <v>147</v>
      </c>
      <c r="J5" s="452"/>
      <c r="K5" s="452"/>
      <c r="L5" s="452"/>
      <c r="M5" s="452"/>
      <c r="N5" s="452"/>
    </row>
    <row r="6" spans="1:14" ht="45">
      <c r="A6" s="452"/>
      <c r="B6" s="452"/>
      <c r="C6" s="93" t="s">
        <v>148</v>
      </c>
      <c r="D6" s="93" t="s">
        <v>64</v>
      </c>
      <c r="E6" s="93" t="s">
        <v>65</v>
      </c>
      <c r="F6" s="93" t="s">
        <v>149</v>
      </c>
      <c r="G6" s="93" t="s">
        <v>64</v>
      </c>
      <c r="H6" s="93" t="s">
        <v>74</v>
      </c>
      <c r="I6" s="93" t="s">
        <v>150</v>
      </c>
      <c r="J6" s="93" t="s">
        <v>64</v>
      </c>
      <c r="K6" s="93" t="s">
        <v>74</v>
      </c>
      <c r="L6" s="93" t="s">
        <v>151</v>
      </c>
      <c r="M6" s="93" t="s">
        <v>64</v>
      </c>
      <c r="N6" s="93" t="s">
        <v>74</v>
      </c>
    </row>
    <row r="7" spans="1:14">
      <c r="A7" s="94"/>
      <c r="B7" s="94"/>
      <c r="C7" s="95"/>
      <c r="D7" s="96"/>
      <c r="E7" s="97">
        <f t="shared" ref="E7:E27" si="0">C7-D7</f>
        <v>0</v>
      </c>
      <c r="F7" s="95"/>
      <c r="G7" s="96"/>
      <c r="H7" s="97">
        <f t="shared" ref="H7:H27" si="1">F7-G7</f>
        <v>0</v>
      </c>
      <c r="I7" s="95"/>
      <c r="J7" s="96"/>
      <c r="K7" s="97">
        <f t="shared" ref="K7:K27" si="2">I7-J7</f>
        <v>0</v>
      </c>
      <c r="L7" s="95"/>
      <c r="M7" s="96"/>
      <c r="N7" s="97">
        <f t="shared" ref="N7:N27" si="3">L7-M7</f>
        <v>0</v>
      </c>
    </row>
    <row r="8" spans="1:14">
      <c r="A8" s="94"/>
      <c r="B8" s="94"/>
      <c r="C8" s="95"/>
      <c r="D8" s="96"/>
      <c r="E8" s="97">
        <f t="shared" si="0"/>
        <v>0</v>
      </c>
      <c r="F8" s="95"/>
      <c r="G8" s="96"/>
      <c r="H8" s="97">
        <f t="shared" si="1"/>
        <v>0</v>
      </c>
      <c r="I8" s="95"/>
      <c r="J8" s="96"/>
      <c r="K8" s="97">
        <f t="shared" si="2"/>
        <v>0</v>
      </c>
      <c r="L8" s="95"/>
      <c r="M8" s="96"/>
      <c r="N8" s="97">
        <f t="shared" si="3"/>
        <v>0</v>
      </c>
    </row>
    <row r="9" spans="1:14">
      <c r="A9" s="94"/>
      <c r="B9" s="94"/>
      <c r="C9" s="95"/>
      <c r="D9" s="96"/>
      <c r="E9" s="97">
        <f t="shared" si="0"/>
        <v>0</v>
      </c>
      <c r="F9" s="95"/>
      <c r="G9" s="96"/>
      <c r="H9" s="97">
        <f t="shared" si="1"/>
        <v>0</v>
      </c>
      <c r="I9" s="95"/>
      <c r="J9" s="96"/>
      <c r="K9" s="97">
        <f t="shared" si="2"/>
        <v>0</v>
      </c>
      <c r="L9" s="95"/>
      <c r="M9" s="96"/>
      <c r="N9" s="97">
        <f t="shared" si="3"/>
        <v>0</v>
      </c>
    </row>
    <row r="10" spans="1:14">
      <c r="A10" s="94"/>
      <c r="B10" s="94"/>
      <c r="C10" s="95"/>
      <c r="D10" s="96"/>
      <c r="E10" s="97">
        <f t="shared" si="0"/>
        <v>0</v>
      </c>
      <c r="F10" s="95"/>
      <c r="G10" s="96"/>
      <c r="H10" s="97">
        <f t="shared" si="1"/>
        <v>0</v>
      </c>
      <c r="I10" s="95"/>
      <c r="J10" s="96"/>
      <c r="K10" s="97">
        <f t="shared" si="2"/>
        <v>0</v>
      </c>
      <c r="L10" s="95"/>
      <c r="M10" s="96"/>
      <c r="N10" s="97">
        <f t="shared" si="3"/>
        <v>0</v>
      </c>
    </row>
    <row r="11" spans="1:14">
      <c r="A11" s="94"/>
      <c r="B11" s="94"/>
      <c r="C11" s="95"/>
      <c r="D11" s="96"/>
      <c r="E11" s="97">
        <f t="shared" si="0"/>
        <v>0</v>
      </c>
      <c r="F11" s="95"/>
      <c r="G11" s="96"/>
      <c r="H11" s="97">
        <f t="shared" si="1"/>
        <v>0</v>
      </c>
      <c r="I11" s="95"/>
      <c r="J11" s="96"/>
      <c r="K11" s="97">
        <f t="shared" si="2"/>
        <v>0</v>
      </c>
      <c r="L11" s="95"/>
      <c r="M11" s="96"/>
      <c r="N11" s="97">
        <f t="shared" si="3"/>
        <v>0</v>
      </c>
    </row>
    <row r="12" spans="1:14">
      <c r="A12" s="94"/>
      <c r="B12" s="94"/>
      <c r="C12" s="95"/>
      <c r="D12" s="96"/>
      <c r="E12" s="97">
        <f t="shared" si="0"/>
        <v>0</v>
      </c>
      <c r="F12" s="95"/>
      <c r="G12" s="96"/>
      <c r="H12" s="97">
        <f t="shared" si="1"/>
        <v>0</v>
      </c>
      <c r="I12" s="95"/>
      <c r="J12" s="96"/>
      <c r="K12" s="97">
        <f t="shared" si="2"/>
        <v>0</v>
      </c>
      <c r="L12" s="95"/>
      <c r="M12" s="96"/>
      <c r="N12" s="97">
        <f t="shared" si="3"/>
        <v>0</v>
      </c>
    </row>
    <row r="13" spans="1:14">
      <c r="A13" s="94"/>
      <c r="B13" s="94"/>
      <c r="C13" s="95"/>
      <c r="D13" s="96"/>
      <c r="E13" s="97">
        <f t="shared" si="0"/>
        <v>0</v>
      </c>
      <c r="F13" s="95"/>
      <c r="G13" s="96"/>
      <c r="H13" s="97">
        <f t="shared" si="1"/>
        <v>0</v>
      </c>
      <c r="I13" s="95"/>
      <c r="J13" s="96"/>
      <c r="K13" s="97">
        <f t="shared" si="2"/>
        <v>0</v>
      </c>
      <c r="L13" s="95"/>
      <c r="M13" s="96"/>
      <c r="N13" s="97">
        <f t="shared" si="3"/>
        <v>0</v>
      </c>
    </row>
    <row r="14" spans="1:14">
      <c r="A14" s="94"/>
      <c r="B14" s="94"/>
      <c r="C14" s="95"/>
      <c r="D14" s="96"/>
      <c r="E14" s="97">
        <f t="shared" si="0"/>
        <v>0</v>
      </c>
      <c r="F14" s="95"/>
      <c r="G14" s="96"/>
      <c r="H14" s="97">
        <f t="shared" si="1"/>
        <v>0</v>
      </c>
      <c r="I14" s="95"/>
      <c r="J14" s="96"/>
      <c r="K14" s="97">
        <f t="shared" si="2"/>
        <v>0</v>
      </c>
      <c r="L14" s="95"/>
      <c r="M14" s="96"/>
      <c r="N14" s="97">
        <f t="shared" si="3"/>
        <v>0</v>
      </c>
    </row>
    <row r="15" spans="1:14">
      <c r="A15" s="94"/>
      <c r="B15" s="94"/>
      <c r="C15" s="95"/>
      <c r="D15" s="96"/>
      <c r="E15" s="97">
        <f t="shared" si="0"/>
        <v>0</v>
      </c>
      <c r="F15" s="95"/>
      <c r="G15" s="96"/>
      <c r="H15" s="97">
        <f t="shared" si="1"/>
        <v>0</v>
      </c>
      <c r="I15" s="95"/>
      <c r="J15" s="96"/>
      <c r="K15" s="97">
        <f t="shared" si="2"/>
        <v>0</v>
      </c>
      <c r="L15" s="95"/>
      <c r="M15" s="96"/>
      <c r="N15" s="97">
        <f t="shared" si="3"/>
        <v>0</v>
      </c>
    </row>
    <row r="16" spans="1:14">
      <c r="A16" s="94"/>
      <c r="B16" s="94"/>
      <c r="C16" s="95"/>
      <c r="D16" s="96"/>
      <c r="E16" s="97">
        <f t="shared" si="0"/>
        <v>0</v>
      </c>
      <c r="F16" s="95"/>
      <c r="G16" s="96"/>
      <c r="H16" s="97">
        <f t="shared" si="1"/>
        <v>0</v>
      </c>
      <c r="I16" s="95"/>
      <c r="J16" s="96"/>
      <c r="K16" s="97">
        <f t="shared" si="2"/>
        <v>0</v>
      </c>
      <c r="L16" s="95"/>
      <c r="M16" s="96"/>
      <c r="N16" s="97">
        <f t="shared" si="3"/>
        <v>0</v>
      </c>
    </row>
    <row r="17" spans="1:14">
      <c r="A17" s="94"/>
      <c r="B17" s="94"/>
      <c r="C17" s="95"/>
      <c r="D17" s="96"/>
      <c r="E17" s="97">
        <f t="shared" si="0"/>
        <v>0</v>
      </c>
      <c r="F17" s="95"/>
      <c r="G17" s="96"/>
      <c r="H17" s="97">
        <f t="shared" si="1"/>
        <v>0</v>
      </c>
      <c r="I17" s="95"/>
      <c r="J17" s="96"/>
      <c r="K17" s="97">
        <f t="shared" si="2"/>
        <v>0</v>
      </c>
      <c r="L17" s="95"/>
      <c r="M17" s="96"/>
      <c r="N17" s="97">
        <f t="shared" si="3"/>
        <v>0</v>
      </c>
    </row>
    <row r="18" spans="1:14">
      <c r="A18" s="94"/>
      <c r="B18" s="94"/>
      <c r="C18" s="95"/>
      <c r="D18" s="96"/>
      <c r="E18" s="97">
        <f t="shared" si="0"/>
        <v>0</v>
      </c>
      <c r="F18" s="95"/>
      <c r="G18" s="96"/>
      <c r="H18" s="97">
        <f t="shared" si="1"/>
        <v>0</v>
      </c>
      <c r="I18" s="95"/>
      <c r="J18" s="96"/>
      <c r="K18" s="97">
        <f t="shared" si="2"/>
        <v>0</v>
      </c>
      <c r="L18" s="95"/>
      <c r="M18" s="96"/>
      <c r="N18" s="97">
        <f t="shared" si="3"/>
        <v>0</v>
      </c>
    </row>
    <row r="19" spans="1:14">
      <c r="A19" s="94"/>
      <c r="B19" s="94"/>
      <c r="C19" s="95"/>
      <c r="D19" s="96"/>
      <c r="E19" s="97">
        <f t="shared" si="0"/>
        <v>0</v>
      </c>
      <c r="F19" s="95"/>
      <c r="G19" s="96"/>
      <c r="H19" s="97">
        <f t="shared" si="1"/>
        <v>0</v>
      </c>
      <c r="I19" s="95"/>
      <c r="J19" s="96"/>
      <c r="K19" s="97">
        <f t="shared" si="2"/>
        <v>0</v>
      </c>
      <c r="L19" s="95"/>
      <c r="M19" s="96"/>
      <c r="N19" s="97">
        <f t="shared" si="3"/>
        <v>0</v>
      </c>
    </row>
    <row r="20" spans="1:14">
      <c r="A20" s="94"/>
      <c r="B20" s="94"/>
      <c r="C20" s="95"/>
      <c r="D20" s="96"/>
      <c r="E20" s="97">
        <f t="shared" si="0"/>
        <v>0</v>
      </c>
      <c r="F20" s="95"/>
      <c r="G20" s="96"/>
      <c r="H20" s="97">
        <f t="shared" si="1"/>
        <v>0</v>
      </c>
      <c r="I20" s="95"/>
      <c r="J20" s="96"/>
      <c r="K20" s="97">
        <f t="shared" si="2"/>
        <v>0</v>
      </c>
      <c r="L20" s="95"/>
      <c r="M20" s="96"/>
      <c r="N20" s="97">
        <f t="shared" si="3"/>
        <v>0</v>
      </c>
    </row>
    <row r="21" spans="1:14">
      <c r="A21" s="94"/>
      <c r="B21" s="94"/>
      <c r="C21" s="95"/>
      <c r="D21" s="96"/>
      <c r="E21" s="97">
        <f t="shared" si="0"/>
        <v>0</v>
      </c>
      <c r="F21" s="95"/>
      <c r="G21" s="96"/>
      <c r="H21" s="97">
        <f t="shared" si="1"/>
        <v>0</v>
      </c>
      <c r="I21" s="95"/>
      <c r="J21" s="96"/>
      <c r="K21" s="97">
        <f t="shared" si="2"/>
        <v>0</v>
      </c>
      <c r="L21" s="95"/>
      <c r="M21" s="96"/>
      <c r="N21" s="97">
        <f t="shared" si="3"/>
        <v>0</v>
      </c>
    </row>
    <row r="22" spans="1:14">
      <c r="A22" s="94"/>
      <c r="B22" s="94"/>
      <c r="C22" s="95"/>
      <c r="D22" s="96"/>
      <c r="E22" s="97">
        <f t="shared" si="0"/>
        <v>0</v>
      </c>
      <c r="F22" s="95"/>
      <c r="G22" s="96"/>
      <c r="H22" s="97">
        <f t="shared" si="1"/>
        <v>0</v>
      </c>
      <c r="I22" s="95"/>
      <c r="J22" s="96"/>
      <c r="K22" s="97">
        <f t="shared" si="2"/>
        <v>0</v>
      </c>
      <c r="L22" s="95"/>
      <c r="M22" s="96"/>
      <c r="N22" s="97">
        <f t="shared" si="3"/>
        <v>0</v>
      </c>
    </row>
    <row r="23" spans="1:14">
      <c r="A23" s="94"/>
      <c r="B23" s="94"/>
      <c r="C23" s="95"/>
      <c r="D23" s="96"/>
      <c r="E23" s="97">
        <f t="shared" si="0"/>
        <v>0</v>
      </c>
      <c r="F23" s="95"/>
      <c r="G23" s="96"/>
      <c r="H23" s="97">
        <f t="shared" si="1"/>
        <v>0</v>
      </c>
      <c r="I23" s="95"/>
      <c r="J23" s="96"/>
      <c r="K23" s="97">
        <f t="shared" si="2"/>
        <v>0</v>
      </c>
      <c r="L23" s="95"/>
      <c r="M23" s="96"/>
      <c r="N23" s="97">
        <f t="shared" si="3"/>
        <v>0</v>
      </c>
    </row>
    <row r="24" spans="1:14">
      <c r="A24" s="94"/>
      <c r="B24" s="94"/>
      <c r="C24" s="95"/>
      <c r="D24" s="96"/>
      <c r="E24" s="97">
        <f t="shared" si="0"/>
        <v>0</v>
      </c>
      <c r="F24" s="95"/>
      <c r="G24" s="96"/>
      <c r="H24" s="97">
        <f t="shared" si="1"/>
        <v>0</v>
      </c>
      <c r="I24" s="95"/>
      <c r="J24" s="96"/>
      <c r="K24" s="97">
        <f t="shared" si="2"/>
        <v>0</v>
      </c>
      <c r="L24" s="95"/>
      <c r="M24" s="96"/>
      <c r="N24" s="97">
        <f t="shared" si="3"/>
        <v>0</v>
      </c>
    </row>
    <row r="25" spans="1:14">
      <c r="A25" s="94"/>
      <c r="B25" s="94"/>
      <c r="C25" s="95"/>
      <c r="D25" s="96"/>
      <c r="E25" s="97">
        <f t="shared" si="0"/>
        <v>0</v>
      </c>
      <c r="F25" s="95"/>
      <c r="G25" s="96"/>
      <c r="H25" s="97">
        <f t="shared" si="1"/>
        <v>0</v>
      </c>
      <c r="I25" s="95"/>
      <c r="J25" s="96"/>
      <c r="K25" s="97">
        <f t="shared" si="2"/>
        <v>0</v>
      </c>
      <c r="L25" s="95"/>
      <c r="M25" s="96"/>
      <c r="N25" s="97">
        <f t="shared" si="3"/>
        <v>0</v>
      </c>
    </row>
    <row r="26" spans="1:14">
      <c r="A26" s="94"/>
      <c r="B26" s="94"/>
      <c r="C26" s="95"/>
      <c r="D26" s="96"/>
      <c r="E26" s="97">
        <f t="shared" si="0"/>
        <v>0</v>
      </c>
      <c r="F26" s="95"/>
      <c r="G26" s="96"/>
      <c r="H26" s="97">
        <f t="shared" si="1"/>
        <v>0</v>
      </c>
      <c r="I26" s="95"/>
      <c r="J26" s="96"/>
      <c r="K26" s="97">
        <f t="shared" si="2"/>
        <v>0</v>
      </c>
      <c r="L26" s="95"/>
      <c r="M26" s="96"/>
      <c r="N26" s="97">
        <f t="shared" si="3"/>
        <v>0</v>
      </c>
    </row>
    <row r="27" spans="1:14">
      <c r="A27" s="94"/>
      <c r="B27" s="94"/>
      <c r="C27" s="95"/>
      <c r="D27" s="96"/>
      <c r="E27" s="97">
        <f t="shared" si="0"/>
        <v>0</v>
      </c>
      <c r="F27" s="95"/>
      <c r="G27" s="96"/>
      <c r="H27" s="97">
        <f t="shared" si="1"/>
        <v>0</v>
      </c>
      <c r="I27" s="95"/>
      <c r="J27" s="96"/>
      <c r="K27" s="97">
        <f t="shared" si="2"/>
        <v>0</v>
      </c>
      <c r="L27" s="95"/>
      <c r="M27" s="96"/>
      <c r="N27" s="97">
        <f t="shared" si="3"/>
        <v>0</v>
      </c>
    </row>
    <row r="28" spans="1:14" ht="14.25">
      <c r="A28" s="98" t="s">
        <v>123</v>
      </c>
      <c r="B28" s="98"/>
      <c r="C28" s="99">
        <f t="shared" ref="C28:N28" si="4">SUM(C7:C27)</f>
        <v>0</v>
      </c>
      <c r="D28" s="100">
        <f t="shared" si="4"/>
        <v>0</v>
      </c>
      <c r="E28" s="101">
        <f t="shared" si="4"/>
        <v>0</v>
      </c>
      <c r="F28" s="100">
        <f t="shared" si="4"/>
        <v>0</v>
      </c>
      <c r="G28" s="100">
        <f t="shared" si="4"/>
        <v>0</v>
      </c>
      <c r="H28" s="101">
        <f t="shared" si="4"/>
        <v>0</v>
      </c>
      <c r="I28" s="103">
        <f t="shared" si="4"/>
        <v>0</v>
      </c>
      <c r="J28" s="100">
        <f t="shared" si="4"/>
        <v>0</v>
      </c>
      <c r="K28" s="101">
        <f t="shared" si="4"/>
        <v>0</v>
      </c>
      <c r="L28" s="103">
        <f t="shared" si="4"/>
        <v>0</v>
      </c>
      <c r="M28" s="100">
        <f t="shared" si="4"/>
        <v>0</v>
      </c>
      <c r="N28" s="101">
        <f t="shared" si="4"/>
        <v>0</v>
      </c>
    </row>
    <row r="31" spans="1:14">
      <c r="K31" s="453" t="s">
        <v>152</v>
      </c>
      <c r="L31" s="453"/>
      <c r="M31" s="453"/>
      <c r="N31" s="453"/>
    </row>
  </sheetData>
  <sheetProtection formatCells="0" formatColumns="0" formatRows="0" insertColumns="0" insertRows="0"/>
  <mergeCells count="6">
    <mergeCell ref="C4:N4"/>
    <mergeCell ref="C5:H5"/>
    <mergeCell ref="I5:N5"/>
    <mergeCell ref="K31:N31"/>
    <mergeCell ref="A4:A6"/>
    <mergeCell ref="B4:B6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2"/>
  <sheetViews>
    <sheetView zoomScaleNormal="100" workbookViewId="0">
      <selection activeCell="K21" sqref="K21:N22"/>
    </sheetView>
  </sheetViews>
  <sheetFormatPr defaultColWidth="9.140625" defaultRowHeight="12.75"/>
  <cols>
    <col min="1" max="1" width="25.28515625" style="4" customWidth="1"/>
    <col min="2" max="2" width="7" style="71" customWidth="1"/>
    <col min="3" max="3" width="7.85546875" style="71" customWidth="1"/>
    <col min="4" max="4" width="5.140625" style="71" customWidth="1"/>
    <col min="5" max="5" width="6.85546875" style="71" customWidth="1"/>
    <col min="6" max="6" width="6.85546875" style="72" customWidth="1"/>
    <col min="7" max="7" width="5.140625" style="71" customWidth="1"/>
    <col min="8" max="9" width="5.7109375" style="71" customWidth="1"/>
    <col min="10" max="10" width="6" style="71" customWidth="1"/>
    <col min="11" max="11" width="7.140625" style="4" customWidth="1"/>
    <col min="12" max="12" width="6.7109375" style="4" customWidth="1"/>
    <col min="13" max="13" width="9.42578125" style="4" customWidth="1"/>
    <col min="14" max="16384" width="9.140625" style="4"/>
  </cols>
  <sheetData>
    <row r="1" spans="1:13" ht="14.25">
      <c r="A1" s="168" t="s">
        <v>1790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3" ht="15.75">
      <c r="A2" s="73" t="s">
        <v>56</v>
      </c>
      <c r="D2" s="74" t="s">
        <v>1840</v>
      </c>
      <c r="E2" s="74"/>
      <c r="F2" s="74"/>
      <c r="G2" s="74"/>
      <c r="H2" s="74"/>
      <c r="I2" s="74"/>
      <c r="J2" s="87"/>
    </row>
    <row r="3" spans="1:13">
      <c r="B3" s="75"/>
      <c r="C3" s="75"/>
      <c r="D3" s="75"/>
      <c r="E3" s="75"/>
      <c r="F3" s="76"/>
      <c r="G3" s="75"/>
      <c r="H3" s="75"/>
      <c r="I3" s="75"/>
      <c r="J3" s="75"/>
    </row>
    <row r="4" spans="1:13" ht="54" customHeight="1">
      <c r="A4" s="77" t="s">
        <v>153</v>
      </c>
      <c r="B4" s="78"/>
      <c r="C4" s="78"/>
      <c r="D4" s="78"/>
      <c r="E4" s="78"/>
      <c r="F4" s="78"/>
      <c r="G4" s="78"/>
      <c r="H4" s="78"/>
      <c r="I4" s="78"/>
      <c r="J4" s="78"/>
    </row>
    <row r="5" spans="1:13">
      <c r="A5" s="77"/>
      <c r="M5" s="5"/>
    </row>
    <row r="6" spans="1:13">
      <c r="M6" s="5" t="s">
        <v>154</v>
      </c>
    </row>
    <row r="7" spans="1:13" ht="41.25" customHeight="1">
      <c r="A7" s="452" t="s">
        <v>155</v>
      </c>
      <c r="B7" s="454" t="s">
        <v>60</v>
      </c>
      <c r="C7" s="454"/>
      <c r="D7" s="454"/>
      <c r="E7" s="454"/>
      <c r="F7" s="454"/>
      <c r="G7" s="454"/>
      <c r="H7" s="454"/>
      <c r="I7" s="454"/>
      <c r="J7" s="454"/>
      <c r="K7" s="454" t="s">
        <v>61</v>
      </c>
      <c r="L7" s="454"/>
      <c r="M7" s="454"/>
    </row>
    <row r="8" spans="1:13" ht="33" customHeight="1">
      <c r="A8" s="452"/>
      <c r="B8" s="79" t="s">
        <v>156</v>
      </c>
      <c r="C8" s="79" t="s">
        <v>64</v>
      </c>
      <c r="D8" s="79" t="s">
        <v>74</v>
      </c>
      <c r="E8" s="79" t="s">
        <v>157</v>
      </c>
      <c r="F8" s="79" t="s">
        <v>64</v>
      </c>
      <c r="G8" s="79" t="s">
        <v>74</v>
      </c>
      <c r="H8" s="79" t="s">
        <v>158</v>
      </c>
      <c r="I8" s="79" t="s">
        <v>64</v>
      </c>
      <c r="J8" s="88" t="s">
        <v>74</v>
      </c>
      <c r="K8" s="79" t="s">
        <v>156</v>
      </c>
      <c r="L8" s="79" t="s">
        <v>159</v>
      </c>
      <c r="M8" s="79" t="s">
        <v>160</v>
      </c>
    </row>
    <row r="9" spans="1:13">
      <c r="A9" s="80" t="s">
        <v>8</v>
      </c>
      <c r="B9" s="362"/>
      <c r="C9" s="362"/>
      <c r="D9" s="363">
        <f>B9-C9</f>
        <v>0</v>
      </c>
      <c r="E9" s="364"/>
      <c r="F9" s="365"/>
      <c r="G9" s="363">
        <f t="shared" ref="G9:G19" si="0">E9-F9</f>
        <v>0</v>
      </c>
      <c r="H9" s="364"/>
      <c r="I9" s="364"/>
      <c r="J9" s="363">
        <f>H9-I9</f>
        <v>0</v>
      </c>
      <c r="K9" s="364"/>
      <c r="L9" s="365"/>
      <c r="M9" s="364"/>
    </row>
    <row r="10" spans="1:13">
      <c r="A10" s="381" t="s">
        <v>161</v>
      </c>
      <c r="B10" s="362"/>
      <c r="C10" s="362"/>
      <c r="D10" s="363">
        <f t="shared" ref="D10:D19" si="1">B10-C10</f>
        <v>0</v>
      </c>
      <c r="E10" s="364"/>
      <c r="F10" s="365"/>
      <c r="G10" s="363">
        <f t="shared" si="0"/>
        <v>0</v>
      </c>
      <c r="H10" s="364">
        <v>6</v>
      </c>
      <c r="I10" s="364"/>
      <c r="J10" s="363">
        <f t="shared" ref="J10:J19" si="2">H10-I10</f>
        <v>6</v>
      </c>
      <c r="K10" s="364"/>
      <c r="L10" s="365"/>
      <c r="M10" s="364"/>
    </row>
    <row r="11" spans="1:13">
      <c r="A11" s="381" t="s">
        <v>1842</v>
      </c>
      <c r="B11" s="362">
        <v>13</v>
      </c>
      <c r="C11" s="362">
        <v>7</v>
      </c>
      <c r="D11" s="363">
        <f t="shared" si="1"/>
        <v>6</v>
      </c>
      <c r="E11" s="364"/>
      <c r="F11" s="365"/>
      <c r="G11" s="363">
        <f t="shared" si="0"/>
        <v>0</v>
      </c>
      <c r="H11" s="364"/>
      <c r="I11" s="364"/>
      <c r="J11" s="363">
        <f t="shared" si="2"/>
        <v>0</v>
      </c>
      <c r="K11" s="364"/>
      <c r="L11" s="365"/>
      <c r="M11" s="364"/>
    </row>
    <row r="12" spans="1:13">
      <c r="A12" s="381" t="s">
        <v>1843</v>
      </c>
      <c r="B12" s="362"/>
      <c r="C12" s="362"/>
      <c r="D12" s="363">
        <f t="shared" si="1"/>
        <v>0</v>
      </c>
      <c r="E12" s="364">
        <v>30</v>
      </c>
      <c r="F12" s="365">
        <v>16</v>
      </c>
      <c r="G12" s="363">
        <f t="shared" si="0"/>
        <v>14</v>
      </c>
      <c r="H12" s="364"/>
      <c r="I12" s="364"/>
      <c r="J12" s="363">
        <f t="shared" si="2"/>
        <v>0</v>
      </c>
      <c r="K12" s="364"/>
      <c r="L12" s="365"/>
      <c r="M12" s="364"/>
    </row>
    <row r="13" spans="1:13">
      <c r="A13" s="81"/>
      <c r="B13" s="362"/>
      <c r="C13" s="362"/>
      <c r="D13" s="363">
        <f t="shared" si="1"/>
        <v>0</v>
      </c>
      <c r="E13" s="364"/>
      <c r="F13" s="365"/>
      <c r="G13" s="363">
        <f t="shared" si="0"/>
        <v>0</v>
      </c>
      <c r="H13" s="364"/>
      <c r="I13" s="364"/>
      <c r="J13" s="363">
        <f t="shared" si="2"/>
        <v>0</v>
      </c>
      <c r="K13" s="364"/>
      <c r="L13" s="365"/>
      <c r="M13" s="364"/>
    </row>
    <row r="14" spans="1:13">
      <c r="A14" s="81"/>
      <c r="B14" s="362"/>
      <c r="C14" s="362"/>
      <c r="D14" s="363">
        <f t="shared" si="1"/>
        <v>0</v>
      </c>
      <c r="E14" s="364"/>
      <c r="F14" s="365"/>
      <c r="G14" s="363">
        <f t="shared" si="0"/>
        <v>0</v>
      </c>
      <c r="H14" s="364"/>
      <c r="I14" s="364"/>
      <c r="J14" s="363">
        <f t="shared" si="2"/>
        <v>0</v>
      </c>
      <c r="K14" s="364"/>
      <c r="L14" s="365"/>
      <c r="M14" s="364"/>
    </row>
    <row r="15" spans="1:13">
      <c r="A15" s="82"/>
      <c r="B15" s="362"/>
      <c r="C15" s="362"/>
      <c r="D15" s="363">
        <f t="shared" si="1"/>
        <v>0</v>
      </c>
      <c r="E15" s="364"/>
      <c r="F15" s="365"/>
      <c r="G15" s="363">
        <f t="shared" si="0"/>
        <v>0</v>
      </c>
      <c r="H15" s="364"/>
      <c r="I15" s="364"/>
      <c r="J15" s="363">
        <f t="shared" si="2"/>
        <v>0</v>
      </c>
      <c r="K15" s="364"/>
      <c r="L15" s="365"/>
      <c r="M15" s="364"/>
    </row>
    <row r="16" spans="1:13">
      <c r="A16" s="82"/>
      <c r="B16" s="362"/>
      <c r="C16" s="362"/>
      <c r="D16" s="363">
        <f t="shared" si="1"/>
        <v>0</v>
      </c>
      <c r="E16" s="364"/>
      <c r="F16" s="365"/>
      <c r="G16" s="363">
        <f t="shared" si="0"/>
        <v>0</v>
      </c>
      <c r="H16" s="364"/>
      <c r="I16" s="364"/>
      <c r="J16" s="363">
        <f t="shared" si="2"/>
        <v>0</v>
      </c>
      <c r="K16" s="364"/>
      <c r="L16" s="365"/>
      <c r="M16" s="364"/>
    </row>
    <row r="17" spans="1:13">
      <c r="A17" s="82"/>
      <c r="B17" s="362"/>
      <c r="C17" s="362"/>
      <c r="D17" s="363">
        <f t="shared" si="1"/>
        <v>0</v>
      </c>
      <c r="E17" s="364"/>
      <c r="F17" s="365"/>
      <c r="G17" s="363">
        <f t="shared" si="0"/>
        <v>0</v>
      </c>
      <c r="H17" s="364"/>
      <c r="I17" s="364"/>
      <c r="J17" s="363">
        <f t="shared" si="2"/>
        <v>0</v>
      </c>
      <c r="K17" s="364"/>
      <c r="L17" s="365"/>
      <c r="M17" s="364"/>
    </row>
    <row r="18" spans="1:13" s="70" customFormat="1">
      <c r="A18" s="83"/>
      <c r="B18" s="362"/>
      <c r="C18" s="362"/>
      <c r="D18" s="363">
        <f t="shared" si="1"/>
        <v>0</v>
      </c>
      <c r="E18" s="364"/>
      <c r="F18" s="365"/>
      <c r="G18" s="363">
        <f t="shared" si="0"/>
        <v>0</v>
      </c>
      <c r="H18" s="364"/>
      <c r="I18" s="364"/>
      <c r="J18" s="363">
        <f t="shared" si="2"/>
        <v>0</v>
      </c>
      <c r="K18" s="364"/>
      <c r="L18" s="365"/>
      <c r="M18" s="364"/>
    </row>
    <row r="19" spans="1:13" s="70" customFormat="1" ht="14.25">
      <c r="A19" s="84" t="s">
        <v>123</v>
      </c>
      <c r="B19" s="366">
        <f>SUM(B9:B18)</f>
        <v>13</v>
      </c>
      <c r="C19" s="366">
        <f>SUM(C9:C18)</f>
        <v>7</v>
      </c>
      <c r="D19" s="367">
        <f t="shared" si="1"/>
        <v>6</v>
      </c>
      <c r="E19" s="366">
        <f>SUM(E9:E18)</f>
        <v>30</v>
      </c>
      <c r="F19" s="366">
        <f>SUM(F9:F18)</f>
        <v>16</v>
      </c>
      <c r="G19" s="367">
        <f t="shared" si="0"/>
        <v>14</v>
      </c>
      <c r="H19" s="366">
        <f>SUM(H9:H18)</f>
        <v>6</v>
      </c>
      <c r="I19" s="366">
        <f>SUM(I9:I18)</f>
        <v>0</v>
      </c>
      <c r="J19" s="367">
        <f t="shared" si="2"/>
        <v>6</v>
      </c>
      <c r="K19" s="366">
        <f>SUM(K9:K18)</f>
        <v>0</v>
      </c>
      <c r="L19" s="366">
        <f>SUM(L9:L18)</f>
        <v>0</v>
      </c>
      <c r="M19" s="366">
        <f>SUM(M9:M18)</f>
        <v>0</v>
      </c>
    </row>
    <row r="20" spans="1:13">
      <c r="A20" s="455"/>
      <c r="B20" s="455"/>
      <c r="C20" s="455"/>
      <c r="D20" s="455"/>
      <c r="E20" s="455"/>
      <c r="F20" s="455"/>
      <c r="G20" s="455"/>
      <c r="H20" s="455"/>
      <c r="I20" s="455"/>
      <c r="J20" s="455"/>
      <c r="K20" s="455"/>
      <c r="L20" s="455"/>
      <c r="M20" s="455"/>
    </row>
    <row r="21" spans="1:13">
      <c r="A21" s="85"/>
      <c r="C21" s="86"/>
      <c r="K21" s="58" t="s">
        <v>1844</v>
      </c>
      <c r="L21" s="58"/>
      <c r="M21" s="85"/>
    </row>
    <row r="22" spans="1:13">
      <c r="K22" s="58" t="s">
        <v>1845</v>
      </c>
      <c r="L22" s="58"/>
      <c r="M22" s="85"/>
    </row>
  </sheetData>
  <sheetProtection formatCells="0" formatColumns="0" formatRows="0" insertColumns="0" insertRows="0"/>
  <mergeCells count="4">
    <mergeCell ref="B7:J7"/>
    <mergeCell ref="K7:M7"/>
    <mergeCell ref="A20:M20"/>
    <mergeCell ref="A7:A8"/>
  </mergeCells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"/>
  <sheetViews>
    <sheetView zoomScaleNormal="100" workbookViewId="0">
      <selection activeCell="P17" sqref="P17"/>
    </sheetView>
  </sheetViews>
  <sheetFormatPr defaultColWidth="9.140625" defaultRowHeight="12.75"/>
  <cols>
    <col min="1" max="1" width="47.7109375" style="58" customWidth="1"/>
    <col min="2" max="2" width="14.85546875" style="58" customWidth="1"/>
    <col min="3" max="3" width="10.28515625" style="58" customWidth="1"/>
    <col min="4" max="5" width="9.140625" style="58"/>
    <col min="6" max="6" width="12.85546875" style="58" customWidth="1"/>
    <col min="7" max="7" width="11" style="58" customWidth="1"/>
    <col min="8" max="8" width="17.5703125" style="58" customWidth="1"/>
    <col min="9" max="9" width="18.28515625" style="58" customWidth="1"/>
    <col min="10" max="10" width="13" style="58" customWidth="1"/>
    <col min="11" max="11" width="13.5703125" style="58" customWidth="1"/>
    <col min="12" max="16384" width="9.140625" style="58"/>
  </cols>
  <sheetData>
    <row r="1" spans="1:11" ht="15.75">
      <c r="A1" s="59" t="s">
        <v>162</v>
      </c>
      <c r="B1" s="60" t="s">
        <v>1840</v>
      </c>
      <c r="C1" s="60"/>
      <c r="D1" s="60"/>
      <c r="E1" s="60"/>
    </row>
    <row r="2" spans="1:11">
      <c r="A2" s="61"/>
      <c r="B2" s="61"/>
      <c r="C2" s="61"/>
      <c r="D2" s="61"/>
      <c r="E2" s="61"/>
    </row>
    <row r="3" spans="1:11">
      <c r="A3" s="61"/>
      <c r="B3" s="61"/>
      <c r="C3" s="61"/>
      <c r="D3" s="61"/>
      <c r="E3" s="61"/>
    </row>
    <row r="4" spans="1:11" ht="15.75">
      <c r="A4" s="62" t="s">
        <v>1811</v>
      </c>
      <c r="B4" s="61"/>
      <c r="C4" s="63"/>
      <c r="D4" s="61"/>
      <c r="E4" s="61"/>
    </row>
    <row r="5" spans="1:11">
      <c r="I5" s="67" t="s">
        <v>163</v>
      </c>
    </row>
    <row r="6" spans="1:11" ht="127.5">
      <c r="A6" s="64"/>
      <c r="B6" s="65" t="s">
        <v>164</v>
      </c>
      <c r="C6" s="65" t="s">
        <v>64</v>
      </c>
      <c r="D6" s="65" t="s">
        <v>65</v>
      </c>
      <c r="E6" s="65" t="s">
        <v>165</v>
      </c>
      <c r="F6" s="65" t="s">
        <v>166</v>
      </c>
      <c r="G6" s="66" t="s">
        <v>167</v>
      </c>
      <c r="H6" s="65" t="s">
        <v>168</v>
      </c>
      <c r="I6" s="65" t="s">
        <v>169</v>
      </c>
      <c r="J6" s="68" t="s">
        <v>170</v>
      </c>
      <c r="K6" s="69" t="s">
        <v>171</v>
      </c>
    </row>
    <row r="7" spans="1:11" ht="9.7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>
      <c r="A8" s="64" t="s">
        <v>172</v>
      </c>
      <c r="B8" s="64">
        <v>37</v>
      </c>
      <c r="C8" s="64">
        <v>41</v>
      </c>
      <c r="D8" s="64">
        <f>B8-C8</f>
        <v>-4</v>
      </c>
      <c r="E8" s="64"/>
      <c r="F8" s="64">
        <f>'[1]ЗДР.РАД. И САРАД.'!X36</f>
        <v>0</v>
      </c>
      <c r="G8" s="64">
        <f>SUM(B8,E8,F8)</f>
        <v>37</v>
      </c>
      <c r="H8" s="64">
        <v>1</v>
      </c>
      <c r="I8" s="64">
        <v>1</v>
      </c>
      <c r="J8" s="64">
        <v>2</v>
      </c>
      <c r="K8" s="64">
        <f>SUM(B8,J8)</f>
        <v>39</v>
      </c>
    </row>
    <row r="9" spans="1:11">
      <c r="A9" s="64" t="s">
        <v>173</v>
      </c>
      <c r="B9" s="64">
        <v>4</v>
      </c>
      <c r="C9" s="64">
        <v>6</v>
      </c>
      <c r="D9" s="64">
        <f>B9-C9</f>
        <v>-2</v>
      </c>
      <c r="E9" s="64"/>
      <c r="F9" s="64">
        <f>[1]СТОМАТОЛОГИЈА!N15</f>
        <v>0</v>
      </c>
      <c r="G9" s="64">
        <f t="shared" ref="G9:G17" si="0">SUM(B9,E9,F9)</f>
        <v>4</v>
      </c>
      <c r="H9" s="64"/>
      <c r="I9" s="64"/>
      <c r="J9" s="64"/>
      <c r="K9" s="64">
        <f t="shared" ref="K9:K17" si="1">SUM(B9,J9)</f>
        <v>4</v>
      </c>
    </row>
    <row r="10" spans="1:11">
      <c r="A10" s="64" t="s">
        <v>174</v>
      </c>
      <c r="B10" s="64">
        <v>2</v>
      </c>
      <c r="C10" s="64">
        <v>1</v>
      </c>
      <c r="D10" s="64">
        <f t="shared" ref="D10:D17" si="2">B10-C10</f>
        <v>1</v>
      </c>
      <c r="E10" s="64">
        <f>[1]АПОТЕКА!C28</f>
        <v>0</v>
      </c>
      <c r="F10" s="64"/>
      <c r="G10" s="64">
        <f t="shared" si="0"/>
        <v>2</v>
      </c>
      <c r="H10" s="64"/>
      <c r="I10" s="64"/>
      <c r="J10" s="64"/>
      <c r="K10" s="64">
        <f t="shared" si="1"/>
        <v>2</v>
      </c>
    </row>
    <row r="11" spans="1:11">
      <c r="A11" s="64" t="s">
        <v>175</v>
      </c>
      <c r="B11" s="64">
        <v>88</v>
      </c>
      <c r="C11" s="64">
        <v>73</v>
      </c>
      <c r="D11" s="64">
        <f t="shared" si="2"/>
        <v>15</v>
      </c>
      <c r="E11" s="64"/>
      <c r="F11" s="64">
        <f>'[1]ЗДР.РАД. И САРАД.'!Y36</f>
        <v>0</v>
      </c>
      <c r="G11" s="64">
        <f t="shared" si="0"/>
        <v>88</v>
      </c>
      <c r="H11" s="64">
        <v>2</v>
      </c>
      <c r="I11" s="64">
        <v>2</v>
      </c>
      <c r="J11" s="64">
        <v>2</v>
      </c>
      <c r="K11" s="64">
        <f t="shared" si="1"/>
        <v>90</v>
      </c>
    </row>
    <row r="12" spans="1:11">
      <c r="A12" s="64" t="s">
        <v>176</v>
      </c>
      <c r="B12" s="64">
        <v>7</v>
      </c>
      <c r="C12" s="64">
        <v>7</v>
      </c>
      <c r="D12" s="64">
        <f t="shared" si="2"/>
        <v>0</v>
      </c>
      <c r="E12" s="64"/>
      <c r="F12" s="64">
        <f>[1]СТОМАТОЛОГИЈА!O15</f>
        <v>0</v>
      </c>
      <c r="G12" s="64">
        <f t="shared" si="0"/>
        <v>7</v>
      </c>
      <c r="H12" s="64"/>
      <c r="I12" s="64"/>
      <c r="J12" s="64"/>
      <c r="K12" s="64">
        <f t="shared" si="1"/>
        <v>7</v>
      </c>
    </row>
    <row r="13" spans="1:11">
      <c r="A13" s="64" t="s">
        <v>177</v>
      </c>
      <c r="B13" s="64">
        <v>0</v>
      </c>
      <c r="C13" s="64">
        <v>0</v>
      </c>
      <c r="D13" s="64">
        <f t="shared" si="2"/>
        <v>0</v>
      </c>
      <c r="E13" s="64"/>
      <c r="F13" s="64">
        <f>[1]СТОМАТОЛОГИЈА!P15</f>
        <v>0</v>
      </c>
      <c r="G13" s="64">
        <f t="shared" si="0"/>
        <v>0</v>
      </c>
      <c r="H13" s="64"/>
      <c r="I13" s="64"/>
      <c r="J13" s="64"/>
      <c r="K13" s="64">
        <f t="shared" si="1"/>
        <v>0</v>
      </c>
    </row>
    <row r="14" spans="1:11">
      <c r="A14" s="64" t="s">
        <v>178</v>
      </c>
      <c r="B14" s="64"/>
      <c r="C14" s="64"/>
      <c r="D14" s="64">
        <f t="shared" si="2"/>
        <v>0</v>
      </c>
      <c r="E14" s="64">
        <f>[1]АПОТЕКА!F28</f>
        <v>0</v>
      </c>
      <c r="F14" s="64"/>
      <c r="G14" s="64">
        <f t="shared" si="0"/>
        <v>0</v>
      </c>
      <c r="H14" s="64"/>
      <c r="I14" s="64"/>
      <c r="J14" s="64"/>
      <c r="K14" s="64">
        <f t="shared" si="1"/>
        <v>0</v>
      </c>
    </row>
    <row r="15" spans="1:11">
      <c r="A15" s="64" t="s">
        <v>179</v>
      </c>
      <c r="B15" s="64">
        <v>0</v>
      </c>
      <c r="C15" s="64">
        <v>0</v>
      </c>
      <c r="D15" s="64">
        <f t="shared" si="2"/>
        <v>0</v>
      </c>
      <c r="E15" s="64"/>
      <c r="F15" s="64">
        <f>'[1]ЗДР.РАД. И САРАД.'!Z36</f>
        <v>0</v>
      </c>
      <c r="G15" s="64">
        <f t="shared" si="0"/>
        <v>0</v>
      </c>
      <c r="H15" s="64"/>
      <c r="I15" s="64"/>
      <c r="J15" s="64"/>
      <c r="K15" s="64">
        <f t="shared" si="1"/>
        <v>0</v>
      </c>
    </row>
    <row r="16" spans="1:11">
      <c r="A16" s="64" t="s">
        <v>180</v>
      </c>
      <c r="B16" s="64">
        <v>13</v>
      </c>
      <c r="C16" s="64">
        <v>7</v>
      </c>
      <c r="D16" s="64">
        <f t="shared" si="2"/>
        <v>6</v>
      </c>
      <c r="E16" s="64">
        <f>[1]АПОТЕКА!I28</f>
        <v>0</v>
      </c>
      <c r="F16" s="64">
        <f>[1]НЕМЕД.РАДНИЦИ!K19</f>
        <v>0</v>
      </c>
      <c r="G16" s="64">
        <f t="shared" si="0"/>
        <v>13</v>
      </c>
      <c r="H16" s="64">
        <v>1</v>
      </c>
      <c r="I16" s="64"/>
      <c r="J16" s="64">
        <v>1</v>
      </c>
      <c r="K16" s="64">
        <f t="shared" si="1"/>
        <v>14</v>
      </c>
    </row>
    <row r="17" spans="1:12">
      <c r="A17" s="64" t="s">
        <v>181</v>
      </c>
      <c r="B17" s="64">
        <v>36</v>
      </c>
      <c r="C17" s="64">
        <v>16</v>
      </c>
      <c r="D17" s="64">
        <f t="shared" si="2"/>
        <v>20</v>
      </c>
      <c r="E17" s="64">
        <f>[1]АПОТЕКА!L28</f>
        <v>0</v>
      </c>
      <c r="F17" s="64">
        <f>[1]НЕМЕД.РАДНИЦИ!L19+[1]НЕМЕД.РАДНИЦИ!M19</f>
        <v>0</v>
      </c>
      <c r="G17" s="64">
        <f t="shared" si="0"/>
        <v>36</v>
      </c>
      <c r="H17" s="64"/>
      <c r="I17" s="64">
        <v>4</v>
      </c>
      <c r="J17" s="64">
        <v>2</v>
      </c>
      <c r="K17" s="64">
        <f t="shared" si="1"/>
        <v>38</v>
      </c>
    </row>
    <row r="18" spans="1:12">
      <c r="A18" s="64" t="s">
        <v>123</v>
      </c>
      <c r="B18" s="64">
        <f>SUM(B8:B17)</f>
        <v>187</v>
      </c>
      <c r="C18" s="64">
        <f>SUM(C8:C17)</f>
        <v>151</v>
      </c>
      <c r="D18" s="64">
        <f t="shared" ref="D18" si="3">B18-C18</f>
        <v>36</v>
      </c>
      <c r="E18" s="64">
        <f>SUM(E8:E17)</f>
        <v>0</v>
      </c>
      <c r="F18" s="64">
        <f>SUM(F8:F17)</f>
        <v>0</v>
      </c>
      <c r="G18" s="64">
        <f t="shared" ref="G18" si="4">SUM(B18,E18,F18)</f>
        <v>187</v>
      </c>
      <c r="H18" s="64">
        <f>SUM(H8:H17)</f>
        <v>4</v>
      </c>
      <c r="I18" s="64">
        <f>SUM(I8:I17)</f>
        <v>7</v>
      </c>
      <c r="J18" s="64">
        <v>7</v>
      </c>
      <c r="K18" s="64">
        <f t="shared" ref="K18" si="5">SUM(B18,J18)</f>
        <v>194</v>
      </c>
    </row>
    <row r="20" spans="1:12">
      <c r="J20" s="58" t="s">
        <v>1844</v>
      </c>
      <c r="L20" s="71"/>
    </row>
    <row r="21" spans="1:12">
      <c r="J21" s="58" t="s">
        <v>1845</v>
      </c>
      <c r="L21" s="71"/>
    </row>
  </sheetData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55"/>
  <sheetViews>
    <sheetView view="pageBreakPreview" topLeftCell="A130" zoomScale="70" zoomScaleNormal="70" zoomScaleSheetLayoutView="70" workbookViewId="0">
      <selection activeCell="I460" sqref="I460"/>
    </sheetView>
  </sheetViews>
  <sheetFormatPr defaultColWidth="9.140625" defaultRowHeight="18"/>
  <cols>
    <col min="1" max="1" width="10.85546875" style="196" customWidth="1"/>
    <col min="2" max="2" width="13.28515625" style="196" customWidth="1"/>
    <col min="3" max="3" width="12.28515625" style="204" customWidth="1"/>
    <col min="4" max="4" width="13.140625" style="204" customWidth="1"/>
    <col min="5" max="5" width="13.7109375" style="204" customWidth="1"/>
    <col min="6" max="6" width="73.140625" style="193" customWidth="1"/>
    <col min="7" max="7" width="25.5703125" style="196" customWidth="1"/>
    <col min="8" max="8" width="25.28515625" style="196" customWidth="1"/>
    <col min="9" max="9" width="46.85546875" style="193" customWidth="1"/>
    <col min="10" max="16384" width="9.140625" style="196"/>
  </cols>
  <sheetData>
    <row r="1" spans="1:9" s="191" customFormat="1" ht="38.25" customHeight="1">
      <c r="A1" s="219" t="s">
        <v>1410</v>
      </c>
      <c r="B1" s="219" t="s">
        <v>1793</v>
      </c>
      <c r="C1" s="220" t="s">
        <v>1792</v>
      </c>
      <c r="D1" s="220" t="s">
        <v>1795</v>
      </c>
      <c r="E1" s="220" t="s">
        <v>1794</v>
      </c>
      <c r="F1" s="219" t="s">
        <v>182</v>
      </c>
      <c r="G1" s="221" t="s">
        <v>1812</v>
      </c>
      <c r="H1" s="221" t="s">
        <v>1813</v>
      </c>
      <c r="I1" s="190" t="s">
        <v>1416</v>
      </c>
    </row>
    <row r="2" spans="1:9" s="191" customFormat="1">
      <c r="A2" s="181" t="s">
        <v>1411</v>
      </c>
      <c r="B2" s="181"/>
      <c r="C2" s="182"/>
      <c r="D2" s="182"/>
      <c r="E2" s="183"/>
      <c r="F2" s="184"/>
      <c r="G2" s="222"/>
      <c r="H2" s="223"/>
      <c r="I2" s="192"/>
    </row>
    <row r="3" spans="1:9" ht="14.1" customHeight="1">
      <c r="A3" s="224"/>
      <c r="B3" s="225" t="s">
        <v>183</v>
      </c>
      <c r="C3" s="226"/>
      <c r="D3" s="226"/>
      <c r="E3" s="226"/>
      <c r="F3" s="225"/>
      <c r="G3" s="225">
        <v>8671</v>
      </c>
      <c r="H3" s="225">
        <v>5602</v>
      </c>
    </row>
    <row r="4" spans="1:9" ht="30.75">
      <c r="A4" s="224"/>
      <c r="B4" s="224"/>
      <c r="C4" s="227" t="s">
        <v>1437</v>
      </c>
      <c r="D4" s="227"/>
      <c r="E4" s="228"/>
      <c r="F4" s="229" t="s">
        <v>1665</v>
      </c>
      <c r="G4" s="230">
        <v>2838</v>
      </c>
      <c r="H4" s="230">
        <v>1280</v>
      </c>
      <c r="I4" s="193" t="s">
        <v>1785</v>
      </c>
    </row>
    <row r="5" spans="1:9" ht="31.5">
      <c r="A5" s="224"/>
      <c r="B5" s="224"/>
      <c r="C5" s="231" t="s">
        <v>1436</v>
      </c>
      <c r="D5" s="231"/>
      <c r="E5" s="232"/>
      <c r="F5" s="233" t="s">
        <v>1694</v>
      </c>
      <c r="G5" s="234">
        <f>SUM(G6:G8)</f>
        <v>826</v>
      </c>
      <c r="H5" s="234">
        <f>SUM(H6:H8)</f>
        <v>882</v>
      </c>
    </row>
    <row r="6" spans="1:9">
      <c r="A6" s="224"/>
      <c r="B6" s="224"/>
      <c r="C6" s="227"/>
      <c r="D6" s="230" t="s">
        <v>1436</v>
      </c>
      <c r="E6" s="228"/>
      <c r="F6" s="229" t="s">
        <v>184</v>
      </c>
      <c r="G6" s="340">
        <v>550</v>
      </c>
      <c r="H6" s="340">
        <v>450</v>
      </c>
    </row>
    <row r="7" spans="1:9">
      <c r="A7" s="224"/>
      <c r="B7" s="224"/>
      <c r="C7" s="227"/>
      <c r="D7" s="230" t="s">
        <v>1436</v>
      </c>
      <c r="E7" s="228"/>
      <c r="F7" s="229" t="s">
        <v>185</v>
      </c>
      <c r="G7" s="340">
        <v>130</v>
      </c>
      <c r="H7" s="340">
        <v>200</v>
      </c>
    </row>
    <row r="8" spans="1:9">
      <c r="A8" s="224"/>
      <c r="B8" s="224"/>
      <c r="C8" s="227"/>
      <c r="D8" s="230" t="s">
        <v>1436</v>
      </c>
      <c r="E8" s="228"/>
      <c r="F8" s="229" t="s">
        <v>186</v>
      </c>
      <c r="G8" s="340">
        <v>146</v>
      </c>
      <c r="H8" s="340">
        <v>232</v>
      </c>
    </row>
    <row r="9" spans="1:9">
      <c r="A9" s="224"/>
      <c r="B9" s="224"/>
      <c r="C9" s="231" t="s">
        <v>237</v>
      </c>
      <c r="D9" s="231"/>
      <c r="E9" s="232"/>
      <c r="F9" s="233" t="s">
        <v>187</v>
      </c>
      <c r="G9" s="234">
        <f>SUM(G10:G11)</f>
        <v>156</v>
      </c>
      <c r="H9" s="234">
        <f>SUM(H10:H11)</f>
        <v>450</v>
      </c>
    </row>
    <row r="10" spans="1:9">
      <c r="A10" s="224"/>
      <c r="B10" s="224"/>
      <c r="C10" s="227"/>
      <c r="D10" s="230" t="s">
        <v>237</v>
      </c>
      <c r="E10" s="228"/>
      <c r="F10" s="229" t="s">
        <v>188</v>
      </c>
      <c r="G10" s="230">
        <v>110</v>
      </c>
      <c r="H10" s="230">
        <v>220</v>
      </c>
    </row>
    <row r="11" spans="1:9">
      <c r="A11" s="224"/>
      <c r="B11" s="224"/>
      <c r="C11" s="227"/>
      <c r="D11" s="230" t="s">
        <v>237</v>
      </c>
      <c r="E11" s="228"/>
      <c r="F11" s="229" t="s">
        <v>189</v>
      </c>
      <c r="G11" s="230">
        <v>46</v>
      </c>
      <c r="H11" s="230">
        <v>230</v>
      </c>
    </row>
    <row r="12" spans="1:9" ht="30.75">
      <c r="A12" s="224"/>
      <c r="B12" s="224"/>
      <c r="C12" s="227" t="s">
        <v>244</v>
      </c>
      <c r="D12" s="227"/>
      <c r="E12" s="228"/>
      <c r="F12" s="229" t="s">
        <v>190</v>
      </c>
      <c r="G12" s="230">
        <v>890</v>
      </c>
      <c r="H12" s="230">
        <v>890</v>
      </c>
    </row>
    <row r="13" spans="1:9" ht="108">
      <c r="A13" s="224"/>
      <c r="B13" s="224"/>
      <c r="C13" s="227" t="s">
        <v>245</v>
      </c>
      <c r="D13" s="227"/>
      <c r="E13" s="228" t="s">
        <v>1548</v>
      </c>
      <c r="F13" s="229" t="s">
        <v>1621</v>
      </c>
      <c r="G13" s="341" t="s">
        <v>1839</v>
      </c>
      <c r="H13" s="230">
        <v>2100</v>
      </c>
      <c r="I13" s="202" t="s">
        <v>213</v>
      </c>
    </row>
    <row r="14" spans="1:9" ht="30.75">
      <c r="A14" s="224"/>
      <c r="B14" s="224"/>
      <c r="C14" s="227" t="s">
        <v>1438</v>
      </c>
      <c r="D14" s="227"/>
      <c r="E14" s="228"/>
      <c r="F14" s="229" t="s">
        <v>191</v>
      </c>
      <c r="G14" s="230"/>
      <c r="H14" s="230"/>
    </row>
    <row r="15" spans="1:9">
      <c r="A15" s="224"/>
      <c r="B15" s="225" t="s">
        <v>192</v>
      </c>
      <c r="C15" s="265"/>
      <c r="D15" s="265"/>
      <c r="E15" s="265"/>
      <c r="F15" s="256"/>
      <c r="G15" s="256">
        <v>16441</v>
      </c>
      <c r="H15" s="256">
        <v>16452</v>
      </c>
    </row>
    <row r="16" spans="1:9">
      <c r="A16" s="224"/>
      <c r="B16" s="224"/>
      <c r="C16" s="227" t="s">
        <v>246</v>
      </c>
      <c r="D16" s="227"/>
      <c r="E16" s="228"/>
      <c r="F16" s="229" t="s">
        <v>315</v>
      </c>
      <c r="G16" s="230">
        <v>13810</v>
      </c>
      <c r="H16" s="230">
        <v>13810</v>
      </c>
    </row>
    <row r="17" spans="1:8">
      <c r="A17" s="224"/>
      <c r="B17" s="224"/>
      <c r="C17" s="227" t="s">
        <v>1439</v>
      </c>
      <c r="D17" s="227"/>
      <c r="E17" s="228"/>
      <c r="F17" s="229" t="s">
        <v>316</v>
      </c>
      <c r="G17" s="230">
        <v>1652</v>
      </c>
      <c r="H17" s="230">
        <v>1652</v>
      </c>
    </row>
    <row r="18" spans="1:8" ht="30.75">
      <c r="A18" s="224"/>
      <c r="B18" s="224"/>
      <c r="C18" s="227" t="s">
        <v>247</v>
      </c>
      <c r="D18" s="227"/>
      <c r="E18" s="228"/>
      <c r="F18" s="229" t="s">
        <v>1550</v>
      </c>
      <c r="G18" s="230"/>
      <c r="H18" s="230"/>
    </row>
    <row r="19" spans="1:8" ht="30.75">
      <c r="A19" s="224"/>
      <c r="B19" s="224"/>
      <c r="C19" s="227" t="s">
        <v>1440</v>
      </c>
      <c r="D19" s="227"/>
      <c r="E19" s="228"/>
      <c r="F19" s="229" t="s">
        <v>193</v>
      </c>
      <c r="G19" s="230"/>
      <c r="H19" s="230"/>
    </row>
    <row r="20" spans="1:8">
      <c r="A20" s="224"/>
      <c r="B20" s="224"/>
      <c r="C20" s="227" t="s">
        <v>1441</v>
      </c>
      <c r="D20" s="227"/>
      <c r="E20" s="228"/>
      <c r="F20" s="229" t="s">
        <v>194</v>
      </c>
      <c r="G20" s="230"/>
      <c r="H20" s="230"/>
    </row>
    <row r="21" spans="1:8" ht="30.75">
      <c r="A21" s="224"/>
      <c r="B21" s="224"/>
      <c r="C21" s="227" t="s">
        <v>248</v>
      </c>
      <c r="D21" s="227"/>
      <c r="E21" s="228"/>
      <c r="F21" s="229" t="s">
        <v>1620</v>
      </c>
      <c r="G21" s="230">
        <v>970</v>
      </c>
      <c r="H21" s="230">
        <v>970</v>
      </c>
    </row>
    <row r="22" spans="1:8">
      <c r="A22" s="224"/>
      <c r="B22" s="224"/>
      <c r="C22" s="227" t="s">
        <v>1442</v>
      </c>
      <c r="D22" s="227"/>
      <c r="E22" s="228"/>
      <c r="F22" s="229" t="s">
        <v>195</v>
      </c>
      <c r="G22" s="230">
        <v>9</v>
      </c>
      <c r="H22" s="230">
        <v>10</v>
      </c>
    </row>
    <row r="23" spans="1:8">
      <c r="A23" s="224"/>
      <c r="B23" s="224"/>
      <c r="C23" s="235" t="s">
        <v>301</v>
      </c>
      <c r="D23" s="227"/>
      <c r="E23" s="236"/>
      <c r="F23" s="229" t="s">
        <v>1395</v>
      </c>
      <c r="G23" s="237"/>
      <c r="H23" s="237">
        <v>10</v>
      </c>
    </row>
    <row r="24" spans="1:8">
      <c r="A24" s="224"/>
      <c r="B24" s="224"/>
      <c r="C24" s="235" t="s">
        <v>196</v>
      </c>
      <c r="D24" s="227"/>
      <c r="E24" s="236"/>
      <c r="F24" s="229" t="s">
        <v>1354</v>
      </c>
      <c r="G24" s="237"/>
      <c r="H24" s="237"/>
    </row>
    <row r="25" spans="1:8">
      <c r="A25" s="224"/>
      <c r="B25" s="225" t="s">
        <v>197</v>
      </c>
      <c r="C25" s="226"/>
      <c r="D25" s="226"/>
      <c r="E25" s="226"/>
      <c r="F25" s="225"/>
      <c r="G25" s="225">
        <v>5638</v>
      </c>
      <c r="H25" s="225">
        <v>5645</v>
      </c>
    </row>
    <row r="26" spans="1:8">
      <c r="A26" s="224"/>
      <c r="B26" s="224"/>
      <c r="C26" s="238" t="s">
        <v>198</v>
      </c>
      <c r="D26" s="227"/>
      <c r="E26" s="228"/>
      <c r="F26" s="239" t="s">
        <v>199</v>
      </c>
      <c r="G26" s="230"/>
      <c r="H26" s="230">
        <v>5</v>
      </c>
    </row>
    <row r="27" spans="1:8" ht="30.75">
      <c r="A27" s="224"/>
      <c r="B27" s="224"/>
      <c r="C27" s="227" t="s">
        <v>1443</v>
      </c>
      <c r="D27" s="227"/>
      <c r="E27" s="228"/>
      <c r="F27" s="229" t="s">
        <v>1689</v>
      </c>
      <c r="G27" s="230">
        <v>10</v>
      </c>
      <c r="H27" s="230">
        <v>10</v>
      </c>
    </row>
    <row r="28" spans="1:8" ht="30.75">
      <c r="A28" s="224"/>
      <c r="B28" s="224"/>
      <c r="C28" s="227" t="s">
        <v>200</v>
      </c>
      <c r="D28" s="227"/>
      <c r="E28" s="228"/>
      <c r="F28" s="229" t="s">
        <v>282</v>
      </c>
      <c r="G28" s="230">
        <v>302</v>
      </c>
      <c r="H28" s="230">
        <v>300</v>
      </c>
    </row>
    <row r="29" spans="1:8">
      <c r="A29" s="224"/>
      <c r="B29" s="224"/>
      <c r="C29" s="227" t="s">
        <v>201</v>
      </c>
      <c r="D29" s="227"/>
      <c r="E29" s="228"/>
      <c r="F29" s="229" t="s">
        <v>1690</v>
      </c>
      <c r="G29" s="230"/>
      <c r="H29" s="230">
        <v>4</v>
      </c>
    </row>
    <row r="30" spans="1:8">
      <c r="A30" s="224"/>
      <c r="B30" s="224"/>
      <c r="C30" s="227" t="s">
        <v>202</v>
      </c>
      <c r="D30" s="227"/>
      <c r="E30" s="228"/>
      <c r="F30" s="229" t="s">
        <v>1691</v>
      </c>
      <c r="G30" s="230">
        <v>24</v>
      </c>
      <c r="H30" s="230">
        <v>24</v>
      </c>
    </row>
    <row r="31" spans="1:8">
      <c r="A31" s="224"/>
      <c r="B31" s="224"/>
      <c r="C31" s="240" t="s">
        <v>203</v>
      </c>
      <c r="D31" s="227"/>
      <c r="E31" s="241"/>
      <c r="F31" s="229" t="s">
        <v>1623</v>
      </c>
      <c r="G31" s="242">
        <v>5200</v>
      </c>
      <c r="H31" s="242">
        <v>5200</v>
      </c>
    </row>
    <row r="32" spans="1:8">
      <c r="A32" s="224"/>
      <c r="B32" s="224"/>
      <c r="C32" s="227" t="s">
        <v>204</v>
      </c>
      <c r="D32" s="227"/>
      <c r="E32" s="228"/>
      <c r="F32" s="229" t="s">
        <v>205</v>
      </c>
      <c r="G32" s="230">
        <v>100</v>
      </c>
      <c r="H32" s="230">
        <v>100</v>
      </c>
    </row>
    <row r="33" spans="1:8" ht="30.75">
      <c r="A33" s="224"/>
      <c r="B33" s="224"/>
      <c r="C33" s="227" t="s">
        <v>249</v>
      </c>
      <c r="D33" s="227"/>
      <c r="E33" s="228"/>
      <c r="F33" s="229" t="s">
        <v>1688</v>
      </c>
      <c r="G33" s="230">
        <v>2</v>
      </c>
      <c r="H33" s="230">
        <v>2</v>
      </c>
    </row>
    <row r="34" spans="1:8">
      <c r="A34" s="224"/>
      <c r="B34" s="224"/>
      <c r="C34" s="227" t="s">
        <v>1444</v>
      </c>
      <c r="D34" s="227"/>
      <c r="E34" s="228"/>
      <c r="F34" s="229" t="s">
        <v>1573</v>
      </c>
      <c r="G34" s="230"/>
      <c r="H34" s="230"/>
    </row>
    <row r="35" spans="1:8">
      <c r="A35" s="224"/>
      <c r="B35" s="224"/>
      <c r="C35" s="227" t="s">
        <v>306</v>
      </c>
      <c r="D35" s="227"/>
      <c r="E35" s="228"/>
      <c r="F35" s="229" t="s">
        <v>1692</v>
      </c>
      <c r="G35" s="230"/>
      <c r="H35" s="230"/>
    </row>
    <row r="36" spans="1:8">
      <c r="A36" s="224"/>
      <c r="B36" s="225" t="s">
        <v>206</v>
      </c>
      <c r="C36" s="226"/>
      <c r="D36" s="226"/>
      <c r="E36" s="226"/>
      <c r="F36" s="225"/>
      <c r="G36" s="225">
        <v>462</v>
      </c>
      <c r="H36" s="225">
        <v>560</v>
      </c>
    </row>
    <row r="37" spans="1:8">
      <c r="A37" s="224"/>
      <c r="B37" s="224"/>
      <c r="C37" s="227" t="s">
        <v>1450</v>
      </c>
      <c r="D37" s="227"/>
      <c r="E37" s="228"/>
      <c r="F37" s="229" t="s">
        <v>318</v>
      </c>
      <c r="G37" s="230">
        <v>422</v>
      </c>
      <c r="H37" s="230">
        <v>500</v>
      </c>
    </row>
    <row r="38" spans="1:8">
      <c r="A38" s="224"/>
      <c r="B38" s="224"/>
      <c r="C38" s="231" t="s">
        <v>1445</v>
      </c>
      <c r="D38" s="232"/>
      <c r="E38" s="232"/>
      <c r="F38" s="233" t="s">
        <v>208</v>
      </c>
      <c r="G38" s="234">
        <f>SUM(G39:G40)</f>
        <v>40</v>
      </c>
      <c r="H38" s="234">
        <f>SUM(H39:H40)</f>
        <v>60</v>
      </c>
    </row>
    <row r="39" spans="1:8">
      <c r="A39" s="224"/>
      <c r="B39" s="224"/>
      <c r="C39" s="227"/>
      <c r="D39" s="227" t="s">
        <v>1445</v>
      </c>
      <c r="E39" s="228" t="s">
        <v>209</v>
      </c>
      <c r="F39" s="229" t="s">
        <v>210</v>
      </c>
      <c r="G39" s="230">
        <v>40</v>
      </c>
      <c r="H39" s="230">
        <v>60</v>
      </c>
    </row>
    <row r="40" spans="1:8">
      <c r="A40" s="224"/>
      <c r="B40" s="224"/>
      <c r="C40" s="227"/>
      <c r="D40" s="227" t="s">
        <v>1445</v>
      </c>
      <c r="E40" s="228" t="s">
        <v>211</v>
      </c>
      <c r="F40" s="229" t="s">
        <v>212</v>
      </c>
      <c r="G40" s="230"/>
      <c r="H40" s="230"/>
    </row>
    <row r="41" spans="1:8">
      <c r="A41" s="224"/>
      <c r="B41" s="225" t="s">
        <v>1396</v>
      </c>
      <c r="C41" s="226"/>
      <c r="D41" s="226"/>
      <c r="E41" s="243"/>
      <c r="F41" s="244"/>
      <c r="G41" s="225">
        <v>20496</v>
      </c>
      <c r="H41" s="225">
        <v>22054</v>
      </c>
    </row>
    <row r="42" spans="1:8">
      <c r="A42" s="224"/>
      <c r="B42" s="224"/>
      <c r="C42" s="167"/>
      <c r="D42" s="167"/>
      <c r="E42" s="167"/>
      <c r="F42" s="224"/>
      <c r="G42" s="245"/>
      <c r="H42" s="245"/>
    </row>
    <row r="43" spans="1:8">
      <c r="A43" s="185" t="s">
        <v>1417</v>
      </c>
      <c r="B43" s="185"/>
      <c r="C43" s="186"/>
      <c r="D43" s="186"/>
      <c r="E43" s="187"/>
      <c r="F43" s="246"/>
      <c r="G43" s="247"/>
      <c r="H43" s="247"/>
    </row>
    <row r="44" spans="1:8">
      <c r="A44" s="11"/>
      <c r="B44" s="225" t="s">
        <v>214</v>
      </c>
      <c r="C44" s="226"/>
      <c r="D44" s="226"/>
      <c r="E44" s="226"/>
      <c r="F44" s="225"/>
      <c r="G44" s="225"/>
      <c r="H44" s="225"/>
    </row>
    <row r="45" spans="1:8">
      <c r="A45" s="11"/>
      <c r="B45" s="248"/>
      <c r="C45" s="227" t="s">
        <v>237</v>
      </c>
      <c r="D45" s="227"/>
      <c r="E45" s="249"/>
      <c r="F45" s="229" t="s">
        <v>187</v>
      </c>
      <c r="G45" s="230"/>
      <c r="H45" s="230"/>
    </row>
    <row r="46" spans="1:8" ht="30.75">
      <c r="A46" s="11"/>
      <c r="B46" s="248"/>
      <c r="C46" s="227" t="s">
        <v>1446</v>
      </c>
      <c r="D46" s="227"/>
      <c r="E46" s="228"/>
      <c r="F46" s="229" t="s">
        <v>1698</v>
      </c>
      <c r="G46" s="230"/>
      <c r="H46" s="230"/>
    </row>
    <row r="47" spans="1:8" ht="30.75">
      <c r="A47" s="11"/>
      <c r="B47" s="248"/>
      <c r="C47" s="227" t="s">
        <v>1447</v>
      </c>
      <c r="D47" s="227"/>
      <c r="E47" s="228"/>
      <c r="F47" s="229" t="s">
        <v>215</v>
      </c>
      <c r="G47" s="230"/>
      <c r="H47" s="230"/>
    </row>
    <row r="48" spans="1:8" ht="30.75">
      <c r="A48" s="11"/>
      <c r="B48" s="248"/>
      <c r="C48" s="227" t="s">
        <v>1448</v>
      </c>
      <c r="D48" s="227"/>
      <c r="E48" s="228"/>
      <c r="F48" s="229" t="s">
        <v>216</v>
      </c>
      <c r="G48" s="230"/>
      <c r="H48" s="230"/>
    </row>
    <row r="49" spans="1:8" ht="30.75">
      <c r="A49" s="11"/>
      <c r="B49" s="248"/>
      <c r="C49" s="227" t="s">
        <v>1449</v>
      </c>
      <c r="D49" s="227"/>
      <c r="E49" s="228"/>
      <c r="F49" s="229" t="s">
        <v>1699</v>
      </c>
      <c r="G49" s="230"/>
      <c r="H49" s="230"/>
    </row>
    <row r="50" spans="1:8">
      <c r="A50" s="11"/>
      <c r="B50" s="248"/>
      <c r="C50" s="227" t="s">
        <v>1442</v>
      </c>
      <c r="D50" s="227"/>
      <c r="E50" s="228"/>
      <c r="F50" s="229" t="s">
        <v>195</v>
      </c>
      <c r="G50" s="230"/>
      <c r="H50" s="230"/>
    </row>
    <row r="51" spans="1:8">
      <c r="A51" s="11"/>
      <c r="B51" s="248"/>
      <c r="C51" s="227" t="s">
        <v>1444</v>
      </c>
      <c r="D51" s="227"/>
      <c r="E51" s="228"/>
      <c r="F51" s="229" t="s">
        <v>1573</v>
      </c>
      <c r="G51" s="230"/>
      <c r="H51" s="230"/>
    </row>
    <row r="52" spans="1:8">
      <c r="A52" s="11"/>
      <c r="B52" s="248"/>
      <c r="C52" s="227" t="s">
        <v>1441</v>
      </c>
      <c r="D52" s="227"/>
      <c r="E52" s="228"/>
      <c r="F52" s="229" t="s">
        <v>194</v>
      </c>
      <c r="G52" s="230"/>
      <c r="H52" s="230"/>
    </row>
    <row r="53" spans="1:8">
      <c r="A53" s="11"/>
      <c r="B53" s="225" t="s">
        <v>217</v>
      </c>
      <c r="C53" s="226"/>
      <c r="D53" s="226"/>
      <c r="E53" s="226"/>
      <c r="F53" s="225"/>
      <c r="G53" s="225"/>
      <c r="H53" s="225"/>
    </row>
    <row r="54" spans="1:8">
      <c r="A54" s="11"/>
      <c r="B54" s="248"/>
      <c r="C54" s="227" t="s">
        <v>562</v>
      </c>
      <c r="D54" s="227"/>
      <c r="E54" s="228"/>
      <c r="F54" s="229" t="s">
        <v>218</v>
      </c>
      <c r="G54" s="250"/>
      <c r="H54" s="250"/>
    </row>
    <row r="55" spans="1:8">
      <c r="A55" s="11"/>
      <c r="B55" s="248"/>
      <c r="C55" s="227" t="s">
        <v>563</v>
      </c>
      <c r="D55" s="227"/>
      <c r="E55" s="228"/>
      <c r="F55" s="229" t="s">
        <v>219</v>
      </c>
      <c r="G55" s="250"/>
      <c r="H55" s="250"/>
    </row>
    <row r="56" spans="1:8">
      <c r="A56" s="11"/>
      <c r="B56" s="248"/>
      <c r="C56" s="227" t="s">
        <v>1451</v>
      </c>
      <c r="D56" s="227"/>
      <c r="E56" s="228"/>
      <c r="F56" s="229" t="s">
        <v>220</v>
      </c>
      <c r="G56" s="250"/>
      <c r="H56" s="250"/>
    </row>
    <row r="57" spans="1:8">
      <c r="A57" s="11"/>
      <c r="B57" s="248"/>
      <c r="C57" s="227" t="s">
        <v>564</v>
      </c>
      <c r="D57" s="227"/>
      <c r="E57" s="228"/>
      <c r="F57" s="229" t="s">
        <v>221</v>
      </c>
      <c r="G57" s="250"/>
      <c r="H57" s="250"/>
    </row>
    <row r="58" spans="1:8">
      <c r="A58" s="11"/>
      <c r="B58" s="225" t="s">
        <v>222</v>
      </c>
      <c r="C58" s="226"/>
      <c r="D58" s="226"/>
      <c r="E58" s="226"/>
      <c r="F58" s="225"/>
      <c r="G58" s="225"/>
      <c r="H58" s="225"/>
    </row>
    <row r="59" spans="1:8">
      <c r="A59" s="11"/>
      <c r="B59" s="248"/>
      <c r="C59" s="231" t="s">
        <v>549</v>
      </c>
      <c r="D59" s="251"/>
      <c r="E59" s="251"/>
      <c r="F59" s="233" t="s">
        <v>550</v>
      </c>
      <c r="G59" s="234">
        <f>SUM(G60:G62)</f>
        <v>0</v>
      </c>
      <c r="H59" s="234">
        <f>SUM(H60:H62)</f>
        <v>0</v>
      </c>
    </row>
    <row r="60" spans="1:8">
      <c r="A60" s="11"/>
      <c r="B60" s="248"/>
      <c r="C60" s="227"/>
      <c r="D60" s="227" t="s">
        <v>549</v>
      </c>
      <c r="E60" s="228"/>
      <c r="F60" s="229" t="s">
        <v>223</v>
      </c>
      <c r="G60" s="230"/>
      <c r="H60" s="230"/>
    </row>
    <row r="61" spans="1:8" ht="30.75">
      <c r="A61" s="11"/>
      <c r="B61" s="248"/>
      <c r="C61" s="227"/>
      <c r="D61" s="227" t="s">
        <v>549</v>
      </c>
      <c r="E61" s="228"/>
      <c r="F61" s="229" t="s">
        <v>224</v>
      </c>
      <c r="G61" s="230"/>
      <c r="H61" s="230"/>
    </row>
    <row r="62" spans="1:8">
      <c r="A62" s="11"/>
      <c r="B62" s="248"/>
      <c r="C62" s="227"/>
      <c r="D62" s="227" t="s">
        <v>549</v>
      </c>
      <c r="E62" s="228"/>
      <c r="F62" s="229" t="s">
        <v>225</v>
      </c>
      <c r="G62" s="230"/>
      <c r="H62" s="230"/>
    </row>
    <row r="63" spans="1:8">
      <c r="A63" s="11"/>
      <c r="B63" s="248"/>
      <c r="C63" s="227" t="s">
        <v>1452</v>
      </c>
      <c r="D63" s="227"/>
      <c r="E63" s="228"/>
      <c r="F63" s="229" t="s">
        <v>226</v>
      </c>
      <c r="G63" s="230"/>
      <c r="H63" s="230"/>
    </row>
    <row r="64" spans="1:8">
      <c r="A64" s="11"/>
      <c r="B64" s="248"/>
      <c r="C64" s="227" t="s">
        <v>1453</v>
      </c>
      <c r="D64" s="227"/>
      <c r="E64" s="228"/>
      <c r="F64" s="229" t="s">
        <v>227</v>
      </c>
      <c r="G64" s="230"/>
      <c r="H64" s="230"/>
    </row>
    <row r="65" spans="1:8">
      <c r="A65" s="11"/>
      <c r="B65" s="225" t="s">
        <v>228</v>
      </c>
      <c r="C65" s="226"/>
      <c r="D65" s="226"/>
      <c r="E65" s="243"/>
      <c r="F65" s="244"/>
      <c r="G65" s="225"/>
      <c r="H65" s="225"/>
    </row>
    <row r="66" spans="1:8">
      <c r="A66" s="11"/>
      <c r="B66" s="248"/>
      <c r="C66" s="227" t="s">
        <v>1450</v>
      </c>
      <c r="D66" s="227"/>
      <c r="E66" s="228"/>
      <c r="F66" s="229" t="s">
        <v>318</v>
      </c>
      <c r="G66" s="230"/>
      <c r="H66" s="230"/>
    </row>
    <row r="67" spans="1:8">
      <c r="A67" s="11"/>
      <c r="B67" s="248"/>
      <c r="C67" s="231" t="s">
        <v>1445</v>
      </c>
      <c r="D67" s="252"/>
      <c r="E67" s="252"/>
      <c r="F67" s="233" t="s">
        <v>208</v>
      </c>
      <c r="G67" s="234">
        <f>SUM(G68:G69)</f>
        <v>0</v>
      </c>
      <c r="H67" s="234">
        <f>SUM(H68:H69)</f>
        <v>0</v>
      </c>
    </row>
    <row r="68" spans="1:8">
      <c r="A68" s="11"/>
      <c r="B68" s="248"/>
      <c r="C68" s="227"/>
      <c r="D68" s="227" t="s">
        <v>1445</v>
      </c>
      <c r="E68" s="228" t="s">
        <v>209</v>
      </c>
      <c r="F68" s="229" t="s">
        <v>210</v>
      </c>
      <c r="G68" s="230"/>
      <c r="H68" s="230"/>
    </row>
    <row r="69" spans="1:8">
      <c r="A69" s="11"/>
      <c r="B69" s="248"/>
      <c r="C69" s="227"/>
      <c r="D69" s="227" t="s">
        <v>1445</v>
      </c>
      <c r="E69" s="228" t="s">
        <v>211</v>
      </c>
      <c r="F69" s="229" t="s">
        <v>212</v>
      </c>
      <c r="G69" s="230"/>
      <c r="H69" s="230"/>
    </row>
    <row r="70" spans="1:8">
      <c r="A70" s="11"/>
      <c r="B70" s="225" t="s">
        <v>1397</v>
      </c>
      <c r="C70" s="226"/>
      <c r="D70" s="226"/>
      <c r="E70" s="243"/>
      <c r="F70" s="244"/>
      <c r="G70" s="225"/>
      <c r="H70" s="225"/>
    </row>
    <row r="71" spans="1:8">
      <c r="A71" s="11"/>
      <c r="B71" s="225" t="s">
        <v>1396</v>
      </c>
      <c r="C71" s="226"/>
      <c r="D71" s="226"/>
      <c r="E71" s="243"/>
      <c r="F71" s="244"/>
      <c r="G71" s="225"/>
      <c r="H71" s="225"/>
    </row>
    <row r="72" spans="1:8">
      <c r="A72" s="11"/>
      <c r="B72" s="225"/>
      <c r="C72" s="226"/>
      <c r="D72" s="226"/>
      <c r="E72" s="243"/>
      <c r="F72" s="244"/>
      <c r="G72" s="225"/>
      <c r="H72" s="225"/>
    </row>
    <row r="73" spans="1:8">
      <c r="A73" s="185" t="s">
        <v>1412</v>
      </c>
      <c r="B73" s="185"/>
      <c r="C73" s="186"/>
      <c r="D73" s="186"/>
      <c r="E73" s="186"/>
      <c r="F73" s="188"/>
      <c r="G73" s="253"/>
      <c r="H73" s="253"/>
    </row>
    <row r="74" spans="1:8">
      <c r="A74" s="224"/>
      <c r="B74" s="225" t="s">
        <v>183</v>
      </c>
      <c r="C74" s="226"/>
      <c r="D74" s="226"/>
      <c r="E74" s="243"/>
      <c r="F74" s="244"/>
      <c r="G74" s="244">
        <v>3467</v>
      </c>
      <c r="H74" s="225">
        <v>4755</v>
      </c>
    </row>
    <row r="75" spans="1:8">
      <c r="A75" s="224"/>
      <c r="B75" s="224"/>
      <c r="C75" s="231" t="s">
        <v>229</v>
      </c>
      <c r="D75" s="232"/>
      <c r="E75" s="232"/>
      <c r="F75" s="233" t="s">
        <v>230</v>
      </c>
      <c r="G75" s="233">
        <f>SUM(G76:G81)</f>
        <v>428</v>
      </c>
      <c r="H75" s="233">
        <f>SUM(H76:H81)</f>
        <v>1289</v>
      </c>
    </row>
    <row r="76" spans="1:8">
      <c r="A76" s="224"/>
      <c r="B76" s="224"/>
      <c r="C76" s="227"/>
      <c r="D76" s="227" t="s">
        <v>229</v>
      </c>
      <c r="E76" s="228"/>
      <c r="F76" s="229" t="s">
        <v>231</v>
      </c>
      <c r="G76" s="229">
        <v>228</v>
      </c>
      <c r="H76" s="230">
        <v>214</v>
      </c>
    </row>
    <row r="77" spans="1:8">
      <c r="A77" s="224"/>
      <c r="B77" s="224"/>
      <c r="C77" s="227"/>
      <c r="D77" s="227" t="s">
        <v>229</v>
      </c>
      <c r="E77" s="228"/>
      <c r="F77" s="229" t="s">
        <v>232</v>
      </c>
      <c r="G77" s="229">
        <v>4</v>
      </c>
      <c r="H77" s="230">
        <v>240</v>
      </c>
    </row>
    <row r="78" spans="1:8">
      <c r="A78" s="224"/>
      <c r="B78" s="224"/>
      <c r="C78" s="227"/>
      <c r="D78" s="227" t="s">
        <v>229</v>
      </c>
      <c r="E78" s="228"/>
      <c r="F78" s="229" t="s">
        <v>233</v>
      </c>
      <c r="G78" s="229"/>
      <c r="H78" s="230">
        <v>242</v>
      </c>
    </row>
    <row r="79" spans="1:8">
      <c r="A79" s="224"/>
      <c r="B79" s="224"/>
      <c r="C79" s="227"/>
      <c r="D79" s="227" t="s">
        <v>229</v>
      </c>
      <c r="E79" s="228"/>
      <c r="F79" s="229" t="s">
        <v>234</v>
      </c>
      <c r="G79" s="229">
        <v>2</v>
      </c>
      <c r="H79" s="230">
        <v>230</v>
      </c>
    </row>
    <row r="80" spans="1:8">
      <c r="A80" s="224"/>
      <c r="B80" s="224"/>
      <c r="C80" s="227"/>
      <c r="D80" s="227" t="s">
        <v>229</v>
      </c>
      <c r="E80" s="228"/>
      <c r="F80" s="229" t="s">
        <v>235</v>
      </c>
      <c r="G80" s="229">
        <v>100</v>
      </c>
      <c r="H80" s="230">
        <v>197</v>
      </c>
    </row>
    <row r="81" spans="1:9">
      <c r="A81" s="224"/>
      <c r="B81" s="224"/>
      <c r="C81" s="227"/>
      <c r="D81" s="227" t="s">
        <v>229</v>
      </c>
      <c r="E81" s="228"/>
      <c r="F81" s="229" t="s">
        <v>236</v>
      </c>
      <c r="G81" s="229">
        <v>94</v>
      </c>
      <c r="H81" s="230">
        <v>166</v>
      </c>
    </row>
    <row r="82" spans="1:9">
      <c r="A82" s="224"/>
      <c r="B82" s="224"/>
      <c r="C82" s="231" t="s">
        <v>237</v>
      </c>
      <c r="D82" s="251"/>
      <c r="E82" s="251"/>
      <c r="F82" s="233" t="s">
        <v>187</v>
      </c>
      <c r="G82" s="233">
        <f>SUM(G83:G88)</f>
        <v>890</v>
      </c>
      <c r="H82" s="233">
        <f>SUM(H83:H88)</f>
        <v>1318</v>
      </c>
    </row>
    <row r="83" spans="1:9">
      <c r="A83" s="224"/>
      <c r="B83" s="224"/>
      <c r="C83" s="240"/>
      <c r="D83" s="227" t="s">
        <v>237</v>
      </c>
      <c r="E83" s="241"/>
      <c r="F83" s="254" t="s">
        <v>238</v>
      </c>
      <c r="G83" s="254">
        <v>142</v>
      </c>
      <c r="H83" s="242">
        <v>214</v>
      </c>
    </row>
    <row r="84" spans="1:9">
      <c r="A84" s="224"/>
      <c r="B84" s="224"/>
      <c r="C84" s="240"/>
      <c r="D84" s="227" t="s">
        <v>237</v>
      </c>
      <c r="E84" s="241"/>
      <c r="F84" s="254" t="s">
        <v>239</v>
      </c>
      <c r="G84" s="254">
        <v>108</v>
      </c>
      <c r="H84" s="242">
        <v>229</v>
      </c>
    </row>
    <row r="85" spans="1:9">
      <c r="A85" s="224"/>
      <c r="B85" s="224"/>
      <c r="C85" s="240"/>
      <c r="D85" s="227" t="s">
        <v>237</v>
      </c>
      <c r="E85" s="241"/>
      <c r="F85" s="254" t="s">
        <v>240</v>
      </c>
      <c r="G85" s="254">
        <v>159</v>
      </c>
      <c r="H85" s="242">
        <v>239</v>
      </c>
    </row>
    <row r="86" spans="1:9">
      <c r="A86" s="224"/>
      <c r="B86" s="224"/>
      <c r="C86" s="240"/>
      <c r="D86" s="227" t="s">
        <v>237</v>
      </c>
      <c r="E86" s="241"/>
      <c r="F86" s="254" t="s">
        <v>241</v>
      </c>
      <c r="G86" s="254">
        <v>269</v>
      </c>
      <c r="H86" s="242">
        <v>255</v>
      </c>
    </row>
    <row r="87" spans="1:9">
      <c r="A87" s="224"/>
      <c r="B87" s="224"/>
      <c r="C87" s="240"/>
      <c r="D87" s="227" t="s">
        <v>237</v>
      </c>
      <c r="E87" s="241"/>
      <c r="F87" s="254" t="s">
        <v>242</v>
      </c>
      <c r="G87" s="254">
        <v>111</v>
      </c>
      <c r="H87" s="242">
        <v>211</v>
      </c>
    </row>
    <row r="88" spans="1:9">
      <c r="A88" s="224"/>
      <c r="B88" s="224"/>
      <c r="C88" s="240"/>
      <c r="D88" s="227" t="s">
        <v>237</v>
      </c>
      <c r="E88" s="241"/>
      <c r="F88" s="254" t="s">
        <v>243</v>
      </c>
      <c r="G88" s="254">
        <v>101</v>
      </c>
      <c r="H88" s="242">
        <v>170</v>
      </c>
    </row>
    <row r="89" spans="1:9" ht="30.75">
      <c r="A89" s="224"/>
      <c r="B89" s="224"/>
      <c r="C89" s="227" t="s">
        <v>244</v>
      </c>
      <c r="D89" s="227"/>
      <c r="E89" s="228"/>
      <c r="F89" s="229" t="s">
        <v>190</v>
      </c>
      <c r="G89" s="229">
        <v>1248</v>
      </c>
      <c r="H89" s="230">
        <v>1250</v>
      </c>
    </row>
    <row r="90" spans="1:9" ht="108">
      <c r="A90" s="224"/>
      <c r="B90" s="224"/>
      <c r="C90" s="227" t="s">
        <v>245</v>
      </c>
      <c r="D90" s="227"/>
      <c r="E90" s="228" t="s">
        <v>1548</v>
      </c>
      <c r="F90" s="229" t="s">
        <v>1621</v>
      </c>
      <c r="G90" s="229">
        <v>663</v>
      </c>
      <c r="H90" s="230">
        <v>660</v>
      </c>
      <c r="I90" s="206" t="s">
        <v>1796</v>
      </c>
    </row>
    <row r="91" spans="1:9" ht="30.75">
      <c r="A91" s="224"/>
      <c r="B91" s="224"/>
      <c r="C91" s="227" t="s">
        <v>1454</v>
      </c>
      <c r="D91" s="227"/>
      <c r="E91" s="228"/>
      <c r="F91" s="229" t="s">
        <v>1695</v>
      </c>
      <c r="G91" s="229">
        <v>215</v>
      </c>
      <c r="H91" s="230">
        <v>215</v>
      </c>
    </row>
    <row r="92" spans="1:9" ht="30.75">
      <c r="A92" s="224"/>
      <c r="B92" s="224"/>
      <c r="C92" s="227" t="s">
        <v>1455</v>
      </c>
      <c r="D92" s="227"/>
      <c r="E92" s="228"/>
      <c r="F92" s="229" t="s">
        <v>1696</v>
      </c>
      <c r="G92" s="229">
        <v>3</v>
      </c>
      <c r="H92" s="230">
        <v>3</v>
      </c>
    </row>
    <row r="93" spans="1:9" ht="45.75">
      <c r="A93" s="224"/>
      <c r="B93" s="224"/>
      <c r="C93" s="227" t="s">
        <v>1456</v>
      </c>
      <c r="D93" s="227"/>
      <c r="E93" s="228"/>
      <c r="F93" s="229" t="s">
        <v>1697</v>
      </c>
      <c r="G93" s="229">
        <v>20</v>
      </c>
      <c r="H93" s="230">
        <v>20</v>
      </c>
    </row>
    <row r="94" spans="1:9">
      <c r="A94" s="224"/>
      <c r="B94" s="225" t="s">
        <v>192</v>
      </c>
      <c r="C94" s="226"/>
      <c r="D94" s="226"/>
      <c r="E94" s="243"/>
      <c r="F94" s="244"/>
      <c r="G94" s="244">
        <v>19187</v>
      </c>
      <c r="H94" s="225">
        <v>19207</v>
      </c>
    </row>
    <row r="95" spans="1:9">
      <c r="A95" s="224"/>
      <c r="B95" s="224"/>
      <c r="C95" s="227" t="s">
        <v>246</v>
      </c>
      <c r="D95" s="228"/>
      <c r="E95" s="228"/>
      <c r="F95" s="229" t="s">
        <v>315</v>
      </c>
      <c r="G95" s="229">
        <v>16377</v>
      </c>
      <c r="H95" s="230">
        <v>16400</v>
      </c>
    </row>
    <row r="96" spans="1:9">
      <c r="A96" s="224"/>
      <c r="B96" s="224"/>
      <c r="C96" s="227" t="s">
        <v>1439</v>
      </c>
      <c r="D96" s="228"/>
      <c r="E96" s="228"/>
      <c r="F96" s="229" t="s">
        <v>316</v>
      </c>
      <c r="G96" s="229">
        <v>1485</v>
      </c>
      <c r="H96" s="230">
        <v>1485</v>
      </c>
    </row>
    <row r="97" spans="1:8" ht="30.75">
      <c r="A97" s="224"/>
      <c r="B97" s="224"/>
      <c r="C97" s="227" t="s">
        <v>247</v>
      </c>
      <c r="D97" s="227"/>
      <c r="E97" s="228"/>
      <c r="F97" s="229" t="s">
        <v>1550</v>
      </c>
      <c r="G97" s="229">
        <v>30</v>
      </c>
      <c r="H97" s="230">
        <v>30</v>
      </c>
    </row>
    <row r="98" spans="1:8" ht="30.75">
      <c r="A98" s="224"/>
      <c r="B98" s="224"/>
      <c r="C98" s="235" t="s">
        <v>1440</v>
      </c>
      <c r="D98" s="227"/>
      <c r="E98" s="228"/>
      <c r="F98" s="229" t="s">
        <v>193</v>
      </c>
      <c r="G98" s="229"/>
      <c r="H98" s="230"/>
    </row>
    <row r="99" spans="1:8">
      <c r="A99" s="224"/>
      <c r="B99" s="224"/>
      <c r="C99" s="227" t="s">
        <v>1441</v>
      </c>
      <c r="D99" s="227"/>
      <c r="E99" s="249"/>
      <c r="F99" s="229" t="s">
        <v>194</v>
      </c>
      <c r="G99" s="230"/>
      <c r="H99" s="230"/>
    </row>
    <row r="100" spans="1:8" ht="30.75">
      <c r="A100" s="224"/>
      <c r="B100" s="224"/>
      <c r="C100" s="227" t="s">
        <v>248</v>
      </c>
      <c r="D100" s="227"/>
      <c r="E100" s="228"/>
      <c r="F100" s="229" t="s">
        <v>1620</v>
      </c>
      <c r="G100" s="229">
        <v>1288</v>
      </c>
      <c r="H100" s="230">
        <v>1285</v>
      </c>
    </row>
    <row r="101" spans="1:8">
      <c r="A101" s="224"/>
      <c r="B101" s="224"/>
      <c r="C101" s="227" t="s">
        <v>1442</v>
      </c>
      <c r="D101" s="227"/>
      <c r="E101" s="228"/>
      <c r="F101" s="229" t="s">
        <v>195</v>
      </c>
      <c r="G101" s="229">
        <v>7</v>
      </c>
      <c r="H101" s="230">
        <v>7</v>
      </c>
    </row>
    <row r="102" spans="1:8">
      <c r="A102" s="224"/>
      <c r="B102" s="224"/>
      <c r="C102" s="235" t="s">
        <v>301</v>
      </c>
      <c r="D102" s="227"/>
      <c r="E102" s="236"/>
      <c r="F102" s="229" t="s">
        <v>1395</v>
      </c>
      <c r="G102" s="255"/>
      <c r="H102" s="256"/>
    </row>
    <row r="103" spans="1:8">
      <c r="A103" s="224"/>
      <c r="B103" s="224"/>
      <c r="C103" s="235" t="s">
        <v>196</v>
      </c>
      <c r="D103" s="227"/>
      <c r="E103" s="236"/>
      <c r="F103" s="229" t="s">
        <v>1354</v>
      </c>
      <c r="G103" s="255"/>
      <c r="H103" s="256"/>
    </row>
    <row r="104" spans="1:8">
      <c r="A104" s="224"/>
      <c r="B104" s="225" t="s">
        <v>197</v>
      </c>
      <c r="C104" s="226"/>
      <c r="D104" s="226"/>
      <c r="E104" s="243"/>
      <c r="F104" s="244"/>
      <c r="G104" s="244">
        <v>3945</v>
      </c>
      <c r="H104" s="225">
        <v>3952</v>
      </c>
    </row>
    <row r="105" spans="1:8">
      <c r="A105" s="224"/>
      <c r="B105" s="224"/>
      <c r="C105" s="257" t="s">
        <v>198</v>
      </c>
      <c r="D105" s="227"/>
      <c r="E105" s="228"/>
      <c r="F105" s="258" t="s">
        <v>199</v>
      </c>
      <c r="G105" s="255"/>
      <c r="H105" s="230">
        <v>2</v>
      </c>
    </row>
    <row r="106" spans="1:8" ht="30.75">
      <c r="A106" s="224"/>
      <c r="B106" s="224"/>
      <c r="C106" s="227" t="s">
        <v>1443</v>
      </c>
      <c r="D106" s="227"/>
      <c r="E106" s="228"/>
      <c r="F106" s="229" t="s">
        <v>1689</v>
      </c>
      <c r="G106" s="229">
        <v>65</v>
      </c>
      <c r="H106" s="230">
        <v>65</v>
      </c>
    </row>
    <row r="107" spans="1:8" ht="30.75">
      <c r="A107" s="224"/>
      <c r="B107" s="224"/>
      <c r="C107" s="227" t="s">
        <v>200</v>
      </c>
      <c r="D107" s="227"/>
      <c r="E107" s="228"/>
      <c r="F107" s="229" t="s">
        <v>282</v>
      </c>
      <c r="G107" s="229">
        <v>430</v>
      </c>
      <c r="H107" s="230">
        <v>430</v>
      </c>
    </row>
    <row r="108" spans="1:8">
      <c r="A108" s="224"/>
      <c r="B108" s="224"/>
      <c r="C108" s="227" t="s">
        <v>201</v>
      </c>
      <c r="D108" s="227"/>
      <c r="E108" s="228"/>
      <c r="F108" s="229" t="s">
        <v>1690</v>
      </c>
      <c r="G108" s="229"/>
      <c r="H108" s="230">
        <v>3</v>
      </c>
    </row>
    <row r="109" spans="1:8">
      <c r="A109" s="224"/>
      <c r="B109" s="224"/>
      <c r="C109" s="227" t="s">
        <v>202</v>
      </c>
      <c r="D109" s="227"/>
      <c r="E109" s="228"/>
      <c r="F109" s="229" t="s">
        <v>1691</v>
      </c>
      <c r="G109" s="229">
        <v>163</v>
      </c>
      <c r="H109" s="230">
        <v>165</v>
      </c>
    </row>
    <row r="110" spans="1:8">
      <c r="A110" s="224"/>
      <c r="B110" s="224"/>
      <c r="C110" s="240" t="s">
        <v>203</v>
      </c>
      <c r="D110" s="227"/>
      <c r="E110" s="241"/>
      <c r="F110" s="229" t="s">
        <v>1623</v>
      </c>
      <c r="G110" s="254">
        <v>3195</v>
      </c>
      <c r="H110" s="242">
        <v>3195</v>
      </c>
    </row>
    <row r="111" spans="1:8">
      <c r="A111" s="224"/>
      <c r="B111" s="224"/>
      <c r="C111" s="227" t="s">
        <v>204</v>
      </c>
      <c r="D111" s="227"/>
      <c r="E111" s="228"/>
      <c r="F111" s="229" t="s">
        <v>205</v>
      </c>
      <c r="G111" s="229">
        <v>9</v>
      </c>
      <c r="H111" s="230">
        <v>9</v>
      </c>
    </row>
    <row r="112" spans="1:8" ht="30.75">
      <c r="A112" s="224"/>
      <c r="B112" s="224"/>
      <c r="C112" s="227" t="s">
        <v>249</v>
      </c>
      <c r="D112" s="227"/>
      <c r="E112" s="228"/>
      <c r="F112" s="229" t="s">
        <v>1688</v>
      </c>
      <c r="G112" s="229">
        <v>81</v>
      </c>
      <c r="H112" s="230">
        <v>81</v>
      </c>
    </row>
    <row r="113" spans="1:8">
      <c r="A113" s="224"/>
      <c r="B113" s="224"/>
      <c r="C113" s="227" t="s">
        <v>306</v>
      </c>
      <c r="D113" s="227"/>
      <c r="E113" s="228"/>
      <c r="F113" s="229" t="s">
        <v>1692</v>
      </c>
      <c r="G113" s="229">
        <v>2</v>
      </c>
      <c r="H113" s="230">
        <v>2</v>
      </c>
    </row>
    <row r="114" spans="1:8">
      <c r="A114" s="224"/>
      <c r="B114" s="224"/>
      <c r="C114" s="227" t="s">
        <v>1444</v>
      </c>
      <c r="D114" s="227"/>
      <c r="E114" s="228"/>
      <c r="F114" s="229" t="s">
        <v>1573</v>
      </c>
      <c r="G114" s="229"/>
      <c r="H114" s="230"/>
    </row>
    <row r="115" spans="1:8">
      <c r="A115" s="224"/>
      <c r="B115" s="225" t="s">
        <v>206</v>
      </c>
      <c r="C115" s="226"/>
      <c r="D115" s="226"/>
      <c r="E115" s="243"/>
      <c r="F115" s="244"/>
      <c r="G115" s="244"/>
      <c r="H115" s="225"/>
    </row>
    <row r="116" spans="1:8">
      <c r="A116" s="224"/>
      <c r="B116" s="224"/>
      <c r="C116" s="227" t="s">
        <v>1450</v>
      </c>
      <c r="D116" s="227"/>
      <c r="E116" s="227"/>
      <c r="F116" s="230" t="s">
        <v>318</v>
      </c>
      <c r="G116" s="230">
        <v>324</v>
      </c>
      <c r="H116" s="230">
        <v>325</v>
      </c>
    </row>
    <row r="117" spans="1:8">
      <c r="A117" s="224"/>
      <c r="B117" s="224"/>
      <c r="C117" s="231" t="s">
        <v>1445</v>
      </c>
      <c r="D117" s="231"/>
      <c r="E117" s="231"/>
      <c r="F117" s="234" t="s">
        <v>208</v>
      </c>
      <c r="G117" s="234">
        <f>SUM(G118:G119)</f>
        <v>44</v>
      </c>
      <c r="H117" s="234">
        <v>100</v>
      </c>
    </row>
    <row r="118" spans="1:8">
      <c r="A118" s="224"/>
      <c r="B118" s="224"/>
      <c r="C118" s="227"/>
      <c r="D118" s="227" t="s">
        <v>1445</v>
      </c>
      <c r="E118" s="227" t="s">
        <v>209</v>
      </c>
      <c r="F118" s="230" t="s">
        <v>210</v>
      </c>
      <c r="G118" s="230">
        <v>43</v>
      </c>
      <c r="H118" s="230">
        <v>80</v>
      </c>
    </row>
    <row r="119" spans="1:8">
      <c r="A119" s="224"/>
      <c r="B119" s="224"/>
      <c r="C119" s="227"/>
      <c r="D119" s="227" t="s">
        <v>1445</v>
      </c>
      <c r="E119" s="227" t="s">
        <v>211</v>
      </c>
      <c r="F119" s="230" t="s">
        <v>212</v>
      </c>
      <c r="G119" s="230">
        <v>1</v>
      </c>
      <c r="H119" s="230">
        <v>20</v>
      </c>
    </row>
    <row r="120" spans="1:8">
      <c r="A120" s="224"/>
      <c r="B120" s="225" t="s">
        <v>1396</v>
      </c>
      <c r="C120" s="226"/>
      <c r="D120" s="226"/>
      <c r="E120" s="243"/>
      <c r="F120" s="244"/>
      <c r="G120" s="225">
        <v>22000</v>
      </c>
      <c r="H120" s="225">
        <v>25280</v>
      </c>
    </row>
    <row r="121" spans="1:8">
      <c r="A121" s="224"/>
      <c r="B121" s="224"/>
      <c r="C121" s="167"/>
      <c r="D121" s="167"/>
      <c r="E121" s="167"/>
      <c r="F121" s="245"/>
      <c r="G121" s="245"/>
      <c r="H121" s="245"/>
    </row>
    <row r="122" spans="1:8">
      <c r="A122" s="185" t="s">
        <v>1413</v>
      </c>
      <c r="B122" s="185"/>
      <c r="C122" s="186"/>
      <c r="D122" s="186"/>
      <c r="E122" s="187"/>
      <c r="F122" s="259"/>
      <c r="G122" s="247"/>
      <c r="H122" s="247"/>
    </row>
    <row r="123" spans="1:8">
      <c r="A123" s="224"/>
      <c r="B123" s="225" t="s">
        <v>206</v>
      </c>
      <c r="C123" s="226"/>
      <c r="D123" s="226"/>
      <c r="E123" s="226"/>
      <c r="F123" s="225"/>
      <c r="G123" s="225"/>
      <c r="H123" s="225"/>
    </row>
    <row r="124" spans="1:8">
      <c r="A124" s="224"/>
      <c r="B124" s="224"/>
      <c r="C124" s="231" t="s">
        <v>1450</v>
      </c>
      <c r="D124" s="231"/>
      <c r="E124" s="231"/>
      <c r="F124" s="234" t="s">
        <v>318</v>
      </c>
      <c r="G124" s="234">
        <f>SUM(G125:G128)</f>
        <v>0</v>
      </c>
      <c r="H124" s="234">
        <f>SUM(H125:H128)</f>
        <v>0</v>
      </c>
    </row>
    <row r="125" spans="1:8">
      <c r="A125" s="224"/>
      <c r="B125" s="224"/>
      <c r="C125" s="227"/>
      <c r="D125" s="227" t="s">
        <v>1450</v>
      </c>
      <c r="E125" s="260"/>
      <c r="F125" s="230" t="s">
        <v>250</v>
      </c>
      <c r="G125" s="230"/>
      <c r="H125" s="230"/>
    </row>
    <row r="126" spans="1:8">
      <c r="A126" s="224"/>
      <c r="B126" s="224"/>
      <c r="C126" s="227"/>
      <c r="D126" s="227" t="s">
        <v>1450</v>
      </c>
      <c r="E126" s="260"/>
      <c r="F126" s="230" t="s">
        <v>251</v>
      </c>
      <c r="G126" s="230"/>
      <c r="H126" s="230"/>
    </row>
    <row r="127" spans="1:8">
      <c r="A127" s="224"/>
      <c r="B127" s="224"/>
      <c r="C127" s="227"/>
      <c r="D127" s="227" t="s">
        <v>1450</v>
      </c>
      <c r="E127" s="260"/>
      <c r="F127" s="230" t="s">
        <v>252</v>
      </c>
      <c r="G127" s="230"/>
      <c r="H127" s="230"/>
    </row>
    <row r="128" spans="1:8">
      <c r="A128" s="224"/>
      <c r="B128" s="224"/>
      <c r="C128" s="227"/>
      <c r="D128" s="227" t="s">
        <v>1450</v>
      </c>
      <c r="E128" s="260"/>
      <c r="F128" s="230" t="s">
        <v>253</v>
      </c>
      <c r="G128" s="230"/>
      <c r="H128" s="230"/>
    </row>
    <row r="129" spans="1:8">
      <c r="A129" s="224"/>
      <c r="B129" s="224"/>
      <c r="C129" s="231" t="s">
        <v>1445</v>
      </c>
      <c r="D129" s="231"/>
      <c r="E129" s="231"/>
      <c r="F129" s="234" t="s">
        <v>208</v>
      </c>
      <c r="G129" s="234">
        <f>SUM(G130:G131)</f>
        <v>0</v>
      </c>
      <c r="H129" s="234">
        <f>SUM(H130:H131)</f>
        <v>0</v>
      </c>
    </row>
    <row r="130" spans="1:8">
      <c r="A130" s="224"/>
      <c r="B130" s="224"/>
      <c r="C130" s="227"/>
      <c r="D130" s="227" t="s">
        <v>1445</v>
      </c>
      <c r="E130" s="227" t="s">
        <v>209</v>
      </c>
      <c r="F130" s="230" t="s">
        <v>210</v>
      </c>
      <c r="G130" s="230"/>
      <c r="H130" s="230"/>
    </row>
    <row r="131" spans="1:8">
      <c r="A131" s="224"/>
      <c r="B131" s="224"/>
      <c r="C131" s="227"/>
      <c r="D131" s="227" t="s">
        <v>1445</v>
      </c>
      <c r="E131" s="227" t="s">
        <v>211</v>
      </c>
      <c r="F131" s="230" t="s">
        <v>212</v>
      </c>
      <c r="G131" s="230"/>
      <c r="H131" s="230"/>
    </row>
    <row r="132" spans="1:8">
      <c r="A132" s="224"/>
      <c r="B132" s="225" t="s">
        <v>217</v>
      </c>
      <c r="C132" s="226"/>
      <c r="D132" s="226"/>
      <c r="E132" s="226"/>
      <c r="F132" s="225"/>
      <c r="G132" s="225"/>
      <c r="H132" s="225"/>
    </row>
    <row r="133" spans="1:8">
      <c r="A133" s="224"/>
      <c r="B133" s="224"/>
      <c r="C133" s="227" t="s">
        <v>562</v>
      </c>
      <c r="D133" s="227"/>
      <c r="E133" s="228"/>
      <c r="F133" s="229" t="s">
        <v>218</v>
      </c>
      <c r="G133" s="230"/>
      <c r="H133" s="230"/>
    </row>
    <row r="134" spans="1:8">
      <c r="A134" s="224"/>
      <c r="B134" s="224"/>
      <c r="C134" s="227" t="s">
        <v>563</v>
      </c>
      <c r="D134" s="227"/>
      <c r="E134" s="228"/>
      <c r="F134" s="229" t="s">
        <v>219</v>
      </c>
      <c r="G134" s="230"/>
      <c r="H134" s="230"/>
    </row>
    <row r="135" spans="1:8">
      <c r="A135" s="224"/>
      <c r="B135" s="224"/>
      <c r="C135" s="235" t="s">
        <v>1451</v>
      </c>
      <c r="D135" s="227"/>
      <c r="E135" s="236"/>
      <c r="F135" s="261" t="s">
        <v>220</v>
      </c>
      <c r="G135" s="237"/>
      <c r="H135" s="237"/>
    </row>
    <row r="136" spans="1:8">
      <c r="A136" s="224"/>
      <c r="B136" s="224"/>
      <c r="C136" s="227" t="s">
        <v>564</v>
      </c>
      <c r="D136" s="227"/>
      <c r="E136" s="228"/>
      <c r="F136" s="229" t="s">
        <v>221</v>
      </c>
      <c r="G136" s="230"/>
      <c r="H136" s="230"/>
    </row>
    <row r="137" spans="1:8">
      <c r="A137" s="224"/>
      <c r="B137" s="225" t="s">
        <v>228</v>
      </c>
      <c r="C137" s="226"/>
      <c r="D137" s="226"/>
      <c r="E137" s="226"/>
      <c r="F137" s="225"/>
      <c r="G137" s="225"/>
      <c r="H137" s="225"/>
    </row>
    <row r="138" spans="1:8">
      <c r="A138" s="224"/>
      <c r="B138" s="224"/>
      <c r="C138" s="235" t="s">
        <v>1450</v>
      </c>
      <c r="D138" s="227"/>
      <c r="E138" s="235"/>
      <c r="F138" s="237" t="s">
        <v>318</v>
      </c>
      <c r="G138" s="237"/>
      <c r="H138" s="237"/>
    </row>
    <row r="139" spans="1:8">
      <c r="A139" s="224"/>
      <c r="B139" s="224"/>
      <c r="C139" s="235" t="s">
        <v>1445</v>
      </c>
      <c r="D139" s="227"/>
      <c r="E139" s="235"/>
      <c r="F139" s="237" t="s">
        <v>208</v>
      </c>
      <c r="G139" s="237"/>
      <c r="H139" s="237"/>
    </row>
    <row r="140" spans="1:8">
      <c r="A140" s="224"/>
      <c r="B140" s="225" t="s">
        <v>1397</v>
      </c>
      <c r="C140" s="226"/>
      <c r="D140" s="226"/>
      <c r="E140" s="226"/>
      <c r="F140" s="225"/>
      <c r="G140" s="225"/>
      <c r="H140" s="225"/>
    </row>
    <row r="141" spans="1:8">
      <c r="A141" s="224"/>
      <c r="B141" s="225" t="s">
        <v>1396</v>
      </c>
      <c r="C141" s="226"/>
      <c r="D141" s="226"/>
      <c r="E141" s="226"/>
      <c r="F141" s="225"/>
      <c r="G141" s="225"/>
      <c r="H141" s="225"/>
    </row>
    <row r="142" spans="1:8">
      <c r="A142" s="224"/>
      <c r="B142" s="225"/>
      <c r="C142" s="226"/>
      <c r="D142" s="226"/>
      <c r="E142" s="226"/>
      <c r="F142" s="225"/>
      <c r="G142" s="225"/>
      <c r="H142" s="225"/>
    </row>
    <row r="143" spans="1:8">
      <c r="A143" s="185" t="s">
        <v>1414</v>
      </c>
      <c r="B143" s="185"/>
      <c r="C143" s="186"/>
      <c r="D143" s="186"/>
      <c r="E143" s="262"/>
      <c r="F143" s="246"/>
      <c r="G143" s="253"/>
      <c r="H143" s="253"/>
    </row>
    <row r="144" spans="1:8">
      <c r="A144" s="224"/>
      <c r="B144" s="225" t="s">
        <v>183</v>
      </c>
      <c r="C144" s="226"/>
      <c r="D144" s="226"/>
      <c r="E144" s="226"/>
      <c r="F144" s="225"/>
      <c r="G144" s="225">
        <v>9950</v>
      </c>
      <c r="H144" s="225">
        <v>23341</v>
      </c>
    </row>
    <row r="145" spans="1:9">
      <c r="A145" s="224"/>
      <c r="B145" s="224"/>
      <c r="C145" s="227" t="s">
        <v>254</v>
      </c>
      <c r="D145" s="227"/>
      <c r="E145" s="228"/>
      <c r="F145" s="229" t="s">
        <v>1700</v>
      </c>
      <c r="G145" s="230">
        <v>1811</v>
      </c>
      <c r="H145" s="230">
        <v>2510</v>
      </c>
    </row>
    <row r="146" spans="1:9">
      <c r="A146" s="224"/>
      <c r="B146" s="224"/>
      <c r="C146" s="227" t="s">
        <v>1458</v>
      </c>
      <c r="D146" s="227"/>
      <c r="E146" s="228"/>
      <c r="F146" s="229" t="s">
        <v>1670</v>
      </c>
      <c r="G146" s="230">
        <v>1075</v>
      </c>
      <c r="H146" s="230">
        <v>6030</v>
      </c>
    </row>
    <row r="147" spans="1:9" ht="30.75">
      <c r="A147" s="224"/>
      <c r="B147" s="224"/>
      <c r="C147" s="227" t="s">
        <v>1459</v>
      </c>
      <c r="D147" s="227"/>
      <c r="E147" s="228"/>
      <c r="F147" s="229" t="s">
        <v>1625</v>
      </c>
      <c r="G147" s="230">
        <v>1409</v>
      </c>
      <c r="H147" s="230">
        <v>3480</v>
      </c>
    </row>
    <row r="148" spans="1:9" ht="30.75">
      <c r="A148" s="224"/>
      <c r="B148" s="224"/>
      <c r="C148" s="227" t="s">
        <v>1460</v>
      </c>
      <c r="D148" s="227"/>
      <c r="E148" s="228"/>
      <c r="F148" s="229" t="s">
        <v>1669</v>
      </c>
      <c r="G148" s="230"/>
      <c r="H148" s="230"/>
    </row>
    <row r="149" spans="1:9" ht="30.75">
      <c r="A149" s="224"/>
      <c r="B149" s="224"/>
      <c r="C149" s="227" t="s">
        <v>1461</v>
      </c>
      <c r="D149" s="227"/>
      <c r="E149" s="228"/>
      <c r="F149" s="229" t="s">
        <v>1680</v>
      </c>
      <c r="G149" s="230"/>
      <c r="H149" s="230"/>
    </row>
    <row r="150" spans="1:9" ht="30.75">
      <c r="A150" s="224"/>
      <c r="B150" s="224"/>
      <c r="C150" s="227" t="s">
        <v>1462</v>
      </c>
      <c r="D150" s="227"/>
      <c r="E150" s="228"/>
      <c r="F150" s="229" t="s">
        <v>1701</v>
      </c>
      <c r="G150" s="230">
        <v>587</v>
      </c>
      <c r="H150" s="230">
        <v>3480</v>
      </c>
    </row>
    <row r="151" spans="1:9" ht="30.75">
      <c r="A151" s="224"/>
      <c r="B151" s="224"/>
      <c r="C151" s="227" t="s">
        <v>1463</v>
      </c>
      <c r="D151" s="227"/>
      <c r="E151" s="228"/>
      <c r="F151" s="229" t="s">
        <v>1707</v>
      </c>
      <c r="G151" s="230"/>
      <c r="H151" s="230">
        <v>1276</v>
      </c>
      <c r="I151" s="193" t="s">
        <v>1548</v>
      </c>
    </row>
    <row r="152" spans="1:9">
      <c r="A152" s="224"/>
      <c r="B152" s="224"/>
      <c r="C152" s="227" t="s">
        <v>255</v>
      </c>
      <c r="D152" s="227"/>
      <c r="E152" s="228"/>
      <c r="F152" s="229" t="s">
        <v>256</v>
      </c>
      <c r="G152" s="230">
        <v>302</v>
      </c>
      <c r="H152" s="230">
        <v>980</v>
      </c>
    </row>
    <row r="153" spans="1:9">
      <c r="A153" s="224"/>
      <c r="B153" s="224"/>
      <c r="C153" s="227" t="s">
        <v>1464</v>
      </c>
      <c r="D153" s="227"/>
      <c r="E153" s="228"/>
      <c r="F153" s="229" t="s">
        <v>257</v>
      </c>
      <c r="G153" s="230">
        <v>1754</v>
      </c>
      <c r="H153" s="230">
        <v>2340</v>
      </c>
    </row>
    <row r="154" spans="1:9">
      <c r="A154" s="224"/>
      <c r="B154" s="224"/>
      <c r="C154" s="231" t="s">
        <v>258</v>
      </c>
      <c r="D154" s="252"/>
      <c r="E154" s="252"/>
      <c r="F154" s="233" t="s">
        <v>259</v>
      </c>
      <c r="G154" s="234">
        <f>SUM(G155:G156)</f>
        <v>179</v>
      </c>
      <c r="H154" s="234">
        <f>SUM(H155:H156)</f>
        <v>250</v>
      </c>
    </row>
    <row r="155" spans="1:9">
      <c r="A155" s="224"/>
      <c r="B155" s="224"/>
      <c r="C155" s="227"/>
      <c r="D155" s="227" t="s">
        <v>258</v>
      </c>
      <c r="E155" s="228" t="s">
        <v>260</v>
      </c>
      <c r="F155" s="229" t="s">
        <v>261</v>
      </c>
      <c r="G155" s="230">
        <v>150</v>
      </c>
      <c r="H155" s="230">
        <v>210</v>
      </c>
    </row>
    <row r="156" spans="1:9">
      <c r="A156" s="224"/>
      <c r="B156" s="224"/>
      <c r="C156" s="227"/>
      <c r="D156" s="227" t="s">
        <v>258</v>
      </c>
      <c r="E156" s="228" t="s">
        <v>209</v>
      </c>
      <c r="F156" s="229" t="s">
        <v>262</v>
      </c>
      <c r="G156" s="230">
        <v>29</v>
      </c>
      <c r="H156" s="230">
        <v>40</v>
      </c>
    </row>
    <row r="157" spans="1:9">
      <c r="A157" s="224"/>
      <c r="B157" s="224"/>
      <c r="C157" s="228" t="s">
        <v>263</v>
      </c>
      <c r="D157" s="228"/>
      <c r="E157" s="228"/>
      <c r="F157" s="229" t="s">
        <v>264</v>
      </c>
      <c r="G157" s="230">
        <v>932</v>
      </c>
      <c r="H157" s="230">
        <v>1155</v>
      </c>
    </row>
    <row r="158" spans="1:9">
      <c r="A158" s="224"/>
      <c r="B158" s="224"/>
      <c r="C158" s="227" t="s">
        <v>1465</v>
      </c>
      <c r="D158" s="227"/>
      <c r="E158" s="228"/>
      <c r="F158" s="229" t="s">
        <v>265</v>
      </c>
      <c r="G158" s="230">
        <v>84</v>
      </c>
      <c r="H158" s="230">
        <v>210</v>
      </c>
    </row>
    <row r="159" spans="1:9" ht="30.75">
      <c r="A159" s="224"/>
      <c r="B159" s="224"/>
      <c r="C159" s="227" t="s">
        <v>1466</v>
      </c>
      <c r="D159" s="227"/>
      <c r="E159" s="228"/>
      <c r="F159" s="229" t="s">
        <v>1626</v>
      </c>
      <c r="G159" s="230">
        <v>84</v>
      </c>
      <c r="H159" s="230">
        <v>210</v>
      </c>
    </row>
    <row r="160" spans="1:9">
      <c r="A160" s="224"/>
      <c r="B160" s="224"/>
      <c r="C160" s="231" t="s">
        <v>1457</v>
      </c>
      <c r="D160" s="232"/>
      <c r="E160" s="232"/>
      <c r="F160" s="233" t="s">
        <v>266</v>
      </c>
      <c r="G160" s="234">
        <f>SUM(G161:G162)</f>
        <v>410</v>
      </c>
      <c r="H160" s="234">
        <f>SUM(H161:H162)</f>
        <v>420</v>
      </c>
    </row>
    <row r="161" spans="1:8">
      <c r="A161" s="224"/>
      <c r="B161" s="224"/>
      <c r="C161" s="227"/>
      <c r="D161" s="227" t="s">
        <v>1457</v>
      </c>
      <c r="E161" s="228" t="s">
        <v>209</v>
      </c>
      <c r="F161" s="229" t="s">
        <v>267</v>
      </c>
      <c r="G161" s="230">
        <v>205</v>
      </c>
      <c r="H161" s="230">
        <v>210</v>
      </c>
    </row>
    <row r="162" spans="1:8">
      <c r="A162" s="224"/>
      <c r="B162" s="224"/>
      <c r="C162" s="227"/>
      <c r="D162" s="227" t="s">
        <v>1457</v>
      </c>
      <c r="E162" s="228" t="s">
        <v>268</v>
      </c>
      <c r="F162" s="229" t="s">
        <v>269</v>
      </c>
      <c r="G162" s="230">
        <v>205</v>
      </c>
      <c r="H162" s="230">
        <v>210</v>
      </c>
    </row>
    <row r="163" spans="1:8">
      <c r="A163" s="224"/>
      <c r="B163" s="224"/>
      <c r="C163" s="227" t="s">
        <v>1467</v>
      </c>
      <c r="D163" s="227"/>
      <c r="E163" s="260"/>
      <c r="F163" s="229" t="s">
        <v>1666</v>
      </c>
      <c r="G163" s="230">
        <v>1323</v>
      </c>
      <c r="H163" s="230">
        <v>1000</v>
      </c>
    </row>
    <row r="164" spans="1:8">
      <c r="A164" s="224"/>
      <c r="B164" s="225" t="s">
        <v>192</v>
      </c>
      <c r="C164" s="226"/>
      <c r="D164" s="226"/>
      <c r="E164" s="226"/>
      <c r="F164" s="225"/>
      <c r="G164" s="225">
        <v>7060</v>
      </c>
      <c r="H164" s="225">
        <v>7067</v>
      </c>
    </row>
    <row r="165" spans="1:8">
      <c r="A165" s="224"/>
      <c r="B165" s="224"/>
      <c r="C165" s="227" t="s">
        <v>271</v>
      </c>
      <c r="D165" s="227"/>
      <c r="E165" s="228"/>
      <c r="F165" s="229" t="s">
        <v>272</v>
      </c>
      <c r="G165" s="230">
        <v>2610</v>
      </c>
      <c r="H165" s="230">
        <v>2610</v>
      </c>
    </row>
    <row r="166" spans="1:8">
      <c r="A166" s="224"/>
      <c r="B166" s="224"/>
      <c r="C166" s="227" t="s">
        <v>273</v>
      </c>
      <c r="D166" s="227"/>
      <c r="E166" s="228"/>
      <c r="F166" s="229" t="s">
        <v>274</v>
      </c>
      <c r="G166" s="230">
        <v>801</v>
      </c>
      <c r="H166" s="230">
        <v>800</v>
      </c>
    </row>
    <row r="167" spans="1:8" ht="30.75">
      <c r="A167" s="224"/>
      <c r="B167" s="224"/>
      <c r="C167" s="227" t="s">
        <v>1468</v>
      </c>
      <c r="D167" s="227"/>
      <c r="E167" s="228"/>
      <c r="F167" s="229" t="s">
        <v>1704</v>
      </c>
      <c r="G167" s="229">
        <v>398</v>
      </c>
      <c r="H167" s="229">
        <v>400</v>
      </c>
    </row>
    <row r="168" spans="1:8" ht="30.75">
      <c r="A168" s="224"/>
      <c r="B168" s="224"/>
      <c r="C168" s="227" t="s">
        <v>248</v>
      </c>
      <c r="D168" s="227"/>
      <c r="E168" s="228"/>
      <c r="F168" s="229" t="s">
        <v>1620</v>
      </c>
      <c r="G168" s="230">
        <v>59</v>
      </c>
      <c r="H168" s="230">
        <v>60</v>
      </c>
    </row>
    <row r="169" spans="1:8">
      <c r="A169" s="224"/>
      <c r="B169" s="224"/>
      <c r="C169" s="227" t="s">
        <v>1441</v>
      </c>
      <c r="D169" s="227"/>
      <c r="E169" s="228"/>
      <c r="F169" s="229" t="s">
        <v>194</v>
      </c>
      <c r="G169" s="230"/>
      <c r="H169" s="230"/>
    </row>
    <row r="170" spans="1:8">
      <c r="A170" s="224"/>
      <c r="B170" s="224"/>
      <c r="C170" s="227" t="s">
        <v>1442</v>
      </c>
      <c r="D170" s="227"/>
      <c r="E170" s="228"/>
      <c r="F170" s="229" t="s">
        <v>195</v>
      </c>
      <c r="G170" s="230">
        <v>1297</v>
      </c>
      <c r="H170" s="230">
        <v>1297</v>
      </c>
    </row>
    <row r="171" spans="1:8">
      <c r="A171" s="224"/>
      <c r="B171" s="224"/>
      <c r="C171" s="227" t="s">
        <v>1469</v>
      </c>
      <c r="D171" s="227"/>
      <c r="E171" s="228"/>
      <c r="F171" s="229" t="s">
        <v>1667</v>
      </c>
      <c r="G171" s="230">
        <v>1895</v>
      </c>
      <c r="H171" s="230">
        <v>1900</v>
      </c>
    </row>
    <row r="172" spans="1:8">
      <c r="A172" s="224"/>
      <c r="B172" s="224"/>
      <c r="C172" s="227" t="s">
        <v>1470</v>
      </c>
      <c r="D172" s="227"/>
      <c r="E172" s="228"/>
      <c r="F172" s="229" t="s">
        <v>1668</v>
      </c>
      <c r="G172" s="230"/>
      <c r="H172" s="230"/>
    </row>
    <row r="173" spans="1:8">
      <c r="A173" s="224"/>
      <c r="B173" s="225" t="s">
        <v>197</v>
      </c>
      <c r="C173" s="226"/>
      <c r="D173" s="226"/>
      <c r="E173" s="226"/>
      <c r="F173" s="225"/>
      <c r="G173" s="225">
        <v>3852</v>
      </c>
      <c r="H173" s="225">
        <v>3873</v>
      </c>
    </row>
    <row r="174" spans="1:8" ht="30.75">
      <c r="A174" s="224"/>
      <c r="B174" s="224"/>
      <c r="C174" s="227" t="s">
        <v>1471</v>
      </c>
      <c r="D174" s="227"/>
      <c r="E174" s="228"/>
      <c r="F174" s="229" t="s">
        <v>1629</v>
      </c>
      <c r="G174" s="230"/>
      <c r="H174" s="230"/>
    </row>
    <row r="175" spans="1:8">
      <c r="A175" s="224"/>
      <c r="B175" s="224"/>
      <c r="C175" s="227" t="s">
        <v>275</v>
      </c>
      <c r="D175" s="227"/>
      <c r="E175" s="228"/>
      <c r="F175" s="229" t="s">
        <v>276</v>
      </c>
      <c r="G175" s="230">
        <v>597</v>
      </c>
      <c r="H175" s="230">
        <v>597</v>
      </c>
    </row>
    <row r="176" spans="1:8">
      <c r="A176" s="224"/>
      <c r="B176" s="224"/>
      <c r="C176" s="257" t="s">
        <v>198</v>
      </c>
      <c r="D176" s="227"/>
      <c r="E176" s="228"/>
      <c r="F176" s="258" t="s">
        <v>199</v>
      </c>
      <c r="G176" s="230">
        <v>552</v>
      </c>
      <c r="H176" s="230">
        <v>552</v>
      </c>
    </row>
    <row r="177" spans="1:10">
      <c r="A177" s="224"/>
      <c r="B177" s="224"/>
      <c r="C177" s="227" t="s">
        <v>277</v>
      </c>
      <c r="D177" s="227"/>
      <c r="E177" s="228"/>
      <c r="F177" s="229" t="s">
        <v>278</v>
      </c>
      <c r="G177" s="230">
        <v>802</v>
      </c>
      <c r="H177" s="230">
        <v>802</v>
      </c>
    </row>
    <row r="178" spans="1:10" ht="30.75">
      <c r="A178" s="224"/>
      <c r="B178" s="224"/>
      <c r="C178" s="227" t="s">
        <v>279</v>
      </c>
      <c r="D178" s="227"/>
      <c r="E178" s="228"/>
      <c r="F178" s="229" t="s">
        <v>1671</v>
      </c>
      <c r="G178" s="230">
        <v>13</v>
      </c>
      <c r="H178" s="230">
        <v>13</v>
      </c>
    </row>
    <row r="179" spans="1:10" ht="30.75">
      <c r="A179" s="224"/>
      <c r="B179" s="224"/>
      <c r="C179" s="240" t="s">
        <v>280</v>
      </c>
      <c r="D179" s="227"/>
      <c r="E179" s="241"/>
      <c r="F179" s="254" t="s">
        <v>1672</v>
      </c>
      <c r="G179" s="242">
        <v>95</v>
      </c>
      <c r="H179" s="230">
        <v>95</v>
      </c>
    </row>
    <row r="180" spans="1:10" ht="45.75">
      <c r="A180" s="224"/>
      <c r="B180" s="224"/>
      <c r="C180" s="240" t="s">
        <v>281</v>
      </c>
      <c r="D180" s="227"/>
      <c r="E180" s="241"/>
      <c r="F180" s="254" t="s">
        <v>1702</v>
      </c>
      <c r="G180" s="242">
        <v>38</v>
      </c>
      <c r="H180" s="230">
        <v>38</v>
      </c>
    </row>
    <row r="181" spans="1:10">
      <c r="A181" s="224"/>
      <c r="B181" s="224"/>
      <c r="C181" s="227" t="s">
        <v>1472</v>
      </c>
      <c r="D181" s="227"/>
      <c r="E181" s="228"/>
      <c r="F181" s="229" t="s">
        <v>1627</v>
      </c>
      <c r="G181" s="230">
        <v>20</v>
      </c>
      <c r="H181" s="230">
        <v>20</v>
      </c>
    </row>
    <row r="182" spans="1:10">
      <c r="A182" s="224"/>
      <c r="B182" s="224"/>
      <c r="C182" s="227" t="s">
        <v>1473</v>
      </c>
      <c r="D182" s="227"/>
      <c r="E182" s="228"/>
      <c r="F182" s="229" t="s">
        <v>1628</v>
      </c>
      <c r="G182" s="230">
        <v>6</v>
      </c>
      <c r="H182" s="230">
        <v>6</v>
      </c>
    </row>
    <row r="183" spans="1:10">
      <c r="A183" s="224"/>
      <c r="B183" s="224"/>
      <c r="C183" s="227" t="s">
        <v>203</v>
      </c>
      <c r="D183" s="227"/>
      <c r="E183" s="228"/>
      <c r="F183" s="229" t="s">
        <v>1623</v>
      </c>
      <c r="G183" s="230">
        <v>2</v>
      </c>
      <c r="H183" s="230">
        <v>2</v>
      </c>
    </row>
    <row r="184" spans="1:10">
      <c r="A184" s="224"/>
      <c r="B184" s="224"/>
      <c r="C184" s="227" t="s">
        <v>204</v>
      </c>
      <c r="D184" s="227"/>
      <c r="E184" s="228"/>
      <c r="F184" s="229" t="s">
        <v>205</v>
      </c>
      <c r="G184" s="230"/>
      <c r="H184" s="230"/>
    </row>
    <row r="185" spans="1:10" ht="30.75">
      <c r="A185" s="224"/>
      <c r="B185" s="224"/>
      <c r="C185" s="227" t="s">
        <v>200</v>
      </c>
      <c r="D185" s="227"/>
      <c r="E185" s="228"/>
      <c r="F185" s="229" t="s">
        <v>282</v>
      </c>
      <c r="G185" s="230">
        <v>45</v>
      </c>
      <c r="H185" s="230">
        <v>45</v>
      </c>
    </row>
    <row r="186" spans="1:10">
      <c r="A186" s="224"/>
      <c r="B186" s="224"/>
      <c r="C186" s="227" t="s">
        <v>1444</v>
      </c>
      <c r="D186" s="227"/>
      <c r="E186" s="228"/>
      <c r="F186" s="229" t="s">
        <v>1573</v>
      </c>
      <c r="G186" s="230">
        <v>1679</v>
      </c>
      <c r="H186" s="230">
        <v>1700</v>
      </c>
    </row>
    <row r="187" spans="1:10">
      <c r="A187" s="224"/>
      <c r="B187" s="224"/>
      <c r="C187" s="227" t="s">
        <v>283</v>
      </c>
      <c r="D187" s="227"/>
      <c r="E187" s="228"/>
      <c r="F187" s="229" t="s">
        <v>1703</v>
      </c>
      <c r="G187" s="230">
        <v>3</v>
      </c>
      <c r="H187" s="230">
        <v>3</v>
      </c>
    </row>
    <row r="188" spans="1:10">
      <c r="A188" s="224"/>
      <c r="B188" s="225" t="s">
        <v>206</v>
      </c>
      <c r="C188" s="226"/>
      <c r="D188" s="226"/>
      <c r="E188" s="226"/>
      <c r="F188" s="225"/>
      <c r="G188" s="225"/>
      <c r="H188" s="225"/>
    </row>
    <row r="189" spans="1:10">
      <c r="A189" s="224"/>
      <c r="B189" s="224"/>
      <c r="C189" s="231" t="s">
        <v>1450</v>
      </c>
      <c r="D189" s="263"/>
      <c r="E189" s="263"/>
      <c r="F189" s="234" t="s">
        <v>318</v>
      </c>
      <c r="G189" s="234">
        <f>SUM(G190)</f>
        <v>80</v>
      </c>
      <c r="H189" s="234">
        <f>SUM(H190)</f>
        <v>1276</v>
      </c>
    </row>
    <row r="190" spans="1:10" ht="31.5">
      <c r="A190" s="224"/>
      <c r="B190" s="224"/>
      <c r="C190" s="227"/>
      <c r="D190" s="227" t="s">
        <v>1450</v>
      </c>
      <c r="E190" s="228" t="s">
        <v>1779</v>
      </c>
      <c r="F190" s="229" t="s">
        <v>1778</v>
      </c>
      <c r="G190" s="230">
        <v>80</v>
      </c>
      <c r="H190" s="230">
        <v>1276</v>
      </c>
      <c r="I190" s="190" t="s">
        <v>1780</v>
      </c>
      <c r="J190" s="205"/>
    </row>
    <row r="191" spans="1:10">
      <c r="A191" s="224"/>
      <c r="B191" s="224"/>
      <c r="C191" s="231" t="s">
        <v>1445</v>
      </c>
      <c r="D191" s="263"/>
      <c r="E191" s="263"/>
      <c r="F191" s="234" t="s">
        <v>208</v>
      </c>
      <c r="G191" s="234">
        <f>SUM(G192:G193)</f>
        <v>200</v>
      </c>
      <c r="H191" s="234">
        <f>SUM(H192:H193)</f>
        <v>200</v>
      </c>
    </row>
    <row r="192" spans="1:10">
      <c r="A192" s="224"/>
      <c r="B192" s="224"/>
      <c r="C192" s="227"/>
      <c r="D192" s="227" t="s">
        <v>1445</v>
      </c>
      <c r="E192" s="227" t="s">
        <v>209</v>
      </c>
      <c r="F192" s="230" t="s">
        <v>210</v>
      </c>
      <c r="G192" s="230">
        <v>157</v>
      </c>
      <c r="H192" s="230">
        <v>157</v>
      </c>
    </row>
    <row r="193" spans="1:9">
      <c r="A193" s="224"/>
      <c r="B193" s="224"/>
      <c r="C193" s="227"/>
      <c r="D193" s="227" t="s">
        <v>1445</v>
      </c>
      <c r="E193" s="227" t="s">
        <v>211</v>
      </c>
      <c r="F193" s="230" t="s">
        <v>212</v>
      </c>
      <c r="G193" s="230">
        <v>43</v>
      </c>
      <c r="H193" s="230">
        <v>43</v>
      </c>
    </row>
    <row r="194" spans="1:9">
      <c r="A194" s="224"/>
      <c r="B194" s="225" t="s">
        <v>1398</v>
      </c>
      <c r="C194" s="226"/>
      <c r="D194" s="226"/>
      <c r="E194" s="226"/>
      <c r="F194" s="225"/>
      <c r="G194" s="225">
        <v>205</v>
      </c>
      <c r="H194" s="225">
        <v>210</v>
      </c>
    </row>
    <row r="195" spans="1:9">
      <c r="A195" s="224"/>
      <c r="B195" s="225" t="s">
        <v>1399</v>
      </c>
      <c r="C195" s="226"/>
      <c r="D195" s="226"/>
      <c r="E195" s="226"/>
      <c r="F195" s="225"/>
      <c r="G195" s="225">
        <v>51</v>
      </c>
      <c r="H195" s="225">
        <v>55</v>
      </c>
    </row>
    <row r="196" spans="1:9">
      <c r="A196" s="224"/>
      <c r="B196" s="225" t="s">
        <v>1400</v>
      </c>
      <c r="C196" s="226"/>
      <c r="D196" s="226"/>
      <c r="E196" s="226"/>
      <c r="F196" s="225"/>
      <c r="G196" s="225"/>
      <c r="H196" s="225"/>
    </row>
    <row r="197" spans="1:9">
      <c r="A197" s="224"/>
      <c r="B197" s="225" t="s">
        <v>1401</v>
      </c>
      <c r="C197" s="226"/>
      <c r="D197" s="226"/>
      <c r="E197" s="226"/>
      <c r="F197" s="225"/>
      <c r="G197" s="225">
        <v>205</v>
      </c>
      <c r="H197" s="225">
        <v>210</v>
      </c>
    </row>
    <row r="198" spans="1:9">
      <c r="A198" s="224"/>
      <c r="B198" s="225" t="s">
        <v>1396</v>
      </c>
      <c r="C198" s="226"/>
      <c r="D198" s="225"/>
      <c r="E198" s="226"/>
      <c r="F198" s="225"/>
      <c r="G198" s="225">
        <v>17166</v>
      </c>
      <c r="H198" s="225">
        <v>30522</v>
      </c>
    </row>
    <row r="199" spans="1:9">
      <c r="A199" s="224"/>
      <c r="B199" s="224"/>
      <c r="C199" s="167"/>
      <c r="D199" s="167"/>
      <c r="E199" s="167"/>
      <c r="F199" s="224"/>
      <c r="G199" s="224"/>
      <c r="H199" s="224"/>
    </row>
    <row r="200" spans="1:9">
      <c r="A200" s="264" t="s">
        <v>1415</v>
      </c>
      <c r="B200" s="264"/>
      <c r="C200" s="262"/>
      <c r="D200" s="262"/>
      <c r="E200" s="262"/>
      <c r="F200" s="246"/>
      <c r="G200" s="253"/>
      <c r="H200" s="253"/>
      <c r="I200" s="208" t="s">
        <v>292</v>
      </c>
    </row>
    <row r="201" spans="1:9">
      <c r="A201" s="224"/>
      <c r="B201" s="225" t="s">
        <v>183</v>
      </c>
      <c r="C201" s="226"/>
      <c r="D201" s="226"/>
      <c r="E201" s="226"/>
      <c r="F201" s="225"/>
      <c r="G201" s="225"/>
      <c r="H201" s="225"/>
    </row>
    <row r="202" spans="1:9">
      <c r="A202" s="224"/>
      <c r="B202" s="224"/>
      <c r="C202" s="231" t="s">
        <v>285</v>
      </c>
      <c r="D202" s="252"/>
      <c r="E202" s="252"/>
      <c r="F202" s="233" t="s">
        <v>1551</v>
      </c>
      <c r="G202" s="233">
        <f>SUM(G203:G204)</f>
        <v>0</v>
      </c>
      <c r="H202" s="233">
        <f>SUM(H203:H204)</f>
        <v>0</v>
      </c>
    </row>
    <row r="203" spans="1:9">
      <c r="A203" s="224"/>
      <c r="B203" s="224"/>
      <c r="C203" s="227"/>
      <c r="D203" s="227" t="s">
        <v>285</v>
      </c>
      <c r="E203" s="228"/>
      <c r="F203" s="229" t="s">
        <v>286</v>
      </c>
      <c r="G203" s="229"/>
      <c r="H203" s="230"/>
    </row>
    <row r="204" spans="1:9">
      <c r="A204" s="224"/>
      <c r="B204" s="224"/>
      <c r="C204" s="227"/>
      <c r="D204" s="227" t="s">
        <v>285</v>
      </c>
      <c r="E204" s="228"/>
      <c r="F204" s="229" t="s">
        <v>287</v>
      </c>
      <c r="G204" s="229"/>
      <c r="H204" s="230"/>
    </row>
    <row r="205" spans="1:9">
      <c r="A205" s="224"/>
      <c r="B205" s="224"/>
      <c r="C205" s="265" t="s">
        <v>1474</v>
      </c>
      <c r="D205" s="227"/>
      <c r="E205" s="260"/>
      <c r="F205" s="255" t="s">
        <v>1575</v>
      </c>
      <c r="G205" s="230"/>
      <c r="H205" s="230"/>
    </row>
    <row r="206" spans="1:9">
      <c r="A206" s="224"/>
      <c r="B206" s="225" t="s">
        <v>288</v>
      </c>
      <c r="C206" s="226"/>
      <c r="D206" s="226"/>
      <c r="E206" s="226"/>
      <c r="F206" s="225"/>
      <c r="G206" s="225"/>
      <c r="H206" s="225"/>
    </row>
    <row r="207" spans="1:9">
      <c r="A207" s="224"/>
      <c r="B207" s="224"/>
      <c r="C207" s="227" t="s">
        <v>299</v>
      </c>
      <c r="D207" s="227"/>
      <c r="E207" s="228"/>
      <c r="F207" s="229" t="s">
        <v>289</v>
      </c>
      <c r="G207" s="229"/>
      <c r="H207" s="230"/>
    </row>
    <row r="208" spans="1:9">
      <c r="A208" s="224"/>
      <c r="B208" s="224"/>
      <c r="C208" s="227" t="s">
        <v>290</v>
      </c>
      <c r="D208" s="227"/>
      <c r="E208" s="228"/>
      <c r="F208" s="229" t="s">
        <v>300</v>
      </c>
      <c r="G208" s="229"/>
      <c r="H208" s="230"/>
    </row>
    <row r="209" spans="1:8" ht="30.75">
      <c r="A209" s="224"/>
      <c r="B209" s="224"/>
      <c r="C209" s="227" t="s">
        <v>291</v>
      </c>
      <c r="D209" s="227"/>
      <c r="E209" s="228"/>
      <c r="F209" s="229" t="s">
        <v>1552</v>
      </c>
      <c r="G209" s="229"/>
      <c r="H209" s="230"/>
    </row>
    <row r="210" spans="1:8" ht="30.75">
      <c r="A210" s="224"/>
      <c r="B210" s="224"/>
      <c r="C210" s="227" t="s">
        <v>248</v>
      </c>
      <c r="D210" s="227"/>
      <c r="E210" s="228"/>
      <c r="F210" s="229" t="s">
        <v>1620</v>
      </c>
      <c r="G210" s="255"/>
      <c r="H210" s="230"/>
    </row>
    <row r="211" spans="1:8">
      <c r="A211" s="224"/>
      <c r="B211" s="224"/>
      <c r="C211" s="235" t="s">
        <v>1442</v>
      </c>
      <c r="D211" s="227"/>
      <c r="E211" s="236"/>
      <c r="F211" s="229" t="s">
        <v>195</v>
      </c>
      <c r="G211" s="255"/>
      <c r="H211" s="230"/>
    </row>
    <row r="212" spans="1:8">
      <c r="A212" s="224"/>
      <c r="B212" s="224"/>
      <c r="C212" s="227" t="s">
        <v>1441</v>
      </c>
      <c r="D212" s="227"/>
      <c r="E212" s="228"/>
      <c r="F212" s="229" t="s">
        <v>194</v>
      </c>
      <c r="G212" s="229"/>
      <c r="H212" s="230"/>
    </row>
    <row r="213" spans="1:8">
      <c r="A213" s="224"/>
      <c r="B213" s="225" t="s">
        <v>197</v>
      </c>
      <c r="C213" s="226"/>
      <c r="D213" s="226"/>
      <c r="E213" s="226"/>
      <c r="F213" s="225"/>
      <c r="G213" s="225"/>
      <c r="H213" s="225"/>
    </row>
    <row r="214" spans="1:8" ht="30.75">
      <c r="A214" s="224"/>
      <c r="B214" s="224"/>
      <c r="C214" s="227" t="s">
        <v>1443</v>
      </c>
      <c r="D214" s="227"/>
      <c r="E214" s="228"/>
      <c r="F214" s="229" t="s">
        <v>1689</v>
      </c>
      <c r="G214" s="229"/>
      <c r="H214" s="230"/>
    </row>
    <row r="215" spans="1:8" ht="30.75">
      <c r="A215" s="224"/>
      <c r="B215" s="224"/>
      <c r="C215" s="227" t="s">
        <v>200</v>
      </c>
      <c r="D215" s="227"/>
      <c r="E215" s="228"/>
      <c r="F215" s="229" t="s">
        <v>282</v>
      </c>
      <c r="G215" s="229"/>
      <c r="H215" s="230"/>
    </row>
    <row r="216" spans="1:8">
      <c r="A216" s="224"/>
      <c r="B216" s="224"/>
      <c r="C216" s="227" t="s">
        <v>201</v>
      </c>
      <c r="D216" s="227"/>
      <c r="E216" s="228"/>
      <c r="F216" s="229" t="s">
        <v>1690</v>
      </c>
      <c r="G216" s="229"/>
      <c r="H216" s="230"/>
    </row>
    <row r="217" spans="1:8">
      <c r="A217" s="224"/>
      <c r="B217" s="224"/>
      <c r="C217" s="227" t="s">
        <v>202</v>
      </c>
      <c r="D217" s="227"/>
      <c r="E217" s="228"/>
      <c r="F217" s="229" t="s">
        <v>1691</v>
      </c>
      <c r="G217" s="229"/>
      <c r="H217" s="230"/>
    </row>
    <row r="218" spans="1:8">
      <c r="A218" s="224"/>
      <c r="B218" s="224"/>
      <c r="C218" s="240" t="s">
        <v>203</v>
      </c>
      <c r="D218" s="227"/>
      <c r="E218" s="241"/>
      <c r="F218" s="229" t="s">
        <v>1623</v>
      </c>
      <c r="G218" s="266"/>
      <c r="H218" s="267"/>
    </row>
    <row r="219" spans="1:8">
      <c r="A219" s="224"/>
      <c r="B219" s="224"/>
      <c r="C219" s="227" t="s">
        <v>204</v>
      </c>
      <c r="D219" s="227"/>
      <c r="E219" s="228"/>
      <c r="F219" s="229" t="s">
        <v>205</v>
      </c>
      <c r="G219" s="229"/>
      <c r="H219" s="230"/>
    </row>
    <row r="220" spans="1:8" ht="30.75">
      <c r="A220" s="224"/>
      <c r="B220" s="224"/>
      <c r="C220" s="227" t="s">
        <v>249</v>
      </c>
      <c r="D220" s="227"/>
      <c r="E220" s="228"/>
      <c r="F220" s="229" t="s">
        <v>1688</v>
      </c>
      <c r="G220" s="229"/>
      <c r="H220" s="230"/>
    </row>
    <row r="221" spans="1:8">
      <c r="A221" s="224"/>
      <c r="B221" s="224"/>
      <c r="C221" s="227" t="s">
        <v>306</v>
      </c>
      <c r="D221" s="227"/>
      <c r="E221" s="228"/>
      <c r="F221" s="229" t="s">
        <v>1692</v>
      </c>
      <c r="G221" s="229"/>
      <c r="H221" s="230"/>
    </row>
    <row r="222" spans="1:8">
      <c r="A222" s="224"/>
      <c r="B222" s="224"/>
      <c r="C222" s="235" t="s">
        <v>1444</v>
      </c>
      <c r="D222" s="227"/>
      <c r="E222" s="236"/>
      <c r="F222" s="261" t="s">
        <v>1573</v>
      </c>
      <c r="G222" s="229"/>
      <c r="H222" s="230"/>
    </row>
    <row r="223" spans="1:8">
      <c r="A223" s="224"/>
      <c r="B223" s="225" t="s">
        <v>206</v>
      </c>
      <c r="C223" s="226"/>
      <c r="D223" s="226"/>
      <c r="E223" s="226"/>
      <c r="F223" s="225"/>
      <c r="G223" s="225"/>
      <c r="H223" s="225"/>
    </row>
    <row r="224" spans="1:8">
      <c r="A224" s="224"/>
      <c r="B224" s="224"/>
      <c r="C224" s="265" t="s">
        <v>1450</v>
      </c>
      <c r="D224" s="227"/>
      <c r="E224" s="265"/>
      <c r="F224" s="256" t="s">
        <v>318</v>
      </c>
      <c r="G224" s="230"/>
      <c r="H224" s="230"/>
    </row>
    <row r="225" spans="1:9">
      <c r="A225" s="224"/>
      <c r="B225" s="224"/>
      <c r="C225" s="231" t="s">
        <v>1445</v>
      </c>
      <c r="D225" s="263"/>
      <c r="E225" s="263"/>
      <c r="F225" s="234" t="s">
        <v>208</v>
      </c>
      <c r="G225" s="234">
        <f>SUM(G226:G227)</f>
        <v>0</v>
      </c>
      <c r="H225" s="234">
        <f>SUM(H226:H227)</f>
        <v>0</v>
      </c>
    </row>
    <row r="226" spans="1:9">
      <c r="A226" s="224"/>
      <c r="B226" s="224"/>
      <c r="C226" s="227"/>
      <c r="D226" s="227">
        <v>1000207</v>
      </c>
      <c r="E226" s="227" t="s">
        <v>209</v>
      </c>
      <c r="F226" s="230" t="s">
        <v>210</v>
      </c>
      <c r="G226" s="230"/>
      <c r="H226" s="230"/>
    </row>
    <row r="227" spans="1:9">
      <c r="A227" s="224"/>
      <c r="B227" s="224"/>
      <c r="C227" s="227"/>
      <c r="D227" s="227">
        <v>1000207</v>
      </c>
      <c r="E227" s="227" t="s">
        <v>211</v>
      </c>
      <c r="F227" s="230" t="s">
        <v>212</v>
      </c>
      <c r="G227" s="230"/>
      <c r="H227" s="230"/>
    </row>
    <row r="228" spans="1:9">
      <c r="A228" s="224"/>
      <c r="B228" s="225" t="s">
        <v>1396</v>
      </c>
      <c r="C228" s="226"/>
      <c r="D228" s="226"/>
      <c r="E228" s="226"/>
      <c r="F228" s="225"/>
      <c r="G228" s="225"/>
      <c r="H228" s="225"/>
    </row>
    <row r="229" spans="1:9">
      <c r="A229" s="224"/>
      <c r="B229" s="224"/>
      <c r="C229" s="167"/>
      <c r="D229" s="167"/>
      <c r="E229" s="167"/>
      <c r="F229" s="224"/>
      <c r="G229" s="224"/>
      <c r="H229" s="224"/>
    </row>
    <row r="230" spans="1:9">
      <c r="A230" s="185" t="s">
        <v>1418</v>
      </c>
      <c r="B230" s="185"/>
      <c r="C230" s="186"/>
      <c r="D230" s="186"/>
      <c r="E230" s="186"/>
      <c r="F230" s="188"/>
      <c r="G230" s="253"/>
      <c r="H230" s="253"/>
    </row>
    <row r="231" spans="1:9">
      <c r="A231" s="248"/>
      <c r="B231" s="225" t="s">
        <v>183</v>
      </c>
      <c r="C231" s="226"/>
      <c r="D231" s="226"/>
      <c r="E231" s="226"/>
      <c r="F231" s="225"/>
      <c r="G231" s="225">
        <v>5206</v>
      </c>
      <c r="H231" s="225">
        <v>20028</v>
      </c>
    </row>
    <row r="232" spans="1:9">
      <c r="A232" s="248"/>
      <c r="B232" s="248"/>
      <c r="C232" s="231" t="s">
        <v>285</v>
      </c>
      <c r="D232" s="232"/>
      <c r="E232" s="232"/>
      <c r="F232" s="233" t="s">
        <v>1551</v>
      </c>
      <c r="G232" s="233">
        <f>SUM(G233:G234)</f>
        <v>750</v>
      </c>
      <c r="H232" s="233">
        <f>SUM(H233:H234)</f>
        <v>965</v>
      </c>
    </row>
    <row r="233" spans="1:9">
      <c r="A233" s="248"/>
      <c r="B233" s="248"/>
      <c r="C233" s="227"/>
      <c r="D233" s="227" t="s">
        <v>285</v>
      </c>
      <c r="E233" s="228"/>
      <c r="F233" s="229" t="s">
        <v>293</v>
      </c>
      <c r="G233" s="230">
        <v>25</v>
      </c>
      <c r="H233" s="230">
        <v>240</v>
      </c>
    </row>
    <row r="234" spans="1:9">
      <c r="A234" s="248"/>
      <c r="B234" s="248"/>
      <c r="C234" s="227"/>
      <c r="D234" s="227" t="s">
        <v>285</v>
      </c>
      <c r="E234" s="228"/>
      <c r="F234" s="229" t="s">
        <v>294</v>
      </c>
      <c r="G234" s="230">
        <v>725</v>
      </c>
      <c r="H234" s="230">
        <v>725</v>
      </c>
    </row>
    <row r="235" spans="1:9">
      <c r="A235" s="248"/>
      <c r="B235" s="248"/>
      <c r="C235" s="227" t="s">
        <v>1458</v>
      </c>
      <c r="D235" s="227"/>
      <c r="E235" s="228"/>
      <c r="F235" s="229" t="s">
        <v>1670</v>
      </c>
      <c r="G235" s="230"/>
      <c r="H235" s="230">
        <v>4257</v>
      </c>
    </row>
    <row r="236" spans="1:9">
      <c r="A236" s="248"/>
      <c r="B236" s="248"/>
      <c r="C236" s="227" t="s">
        <v>1474</v>
      </c>
      <c r="D236" s="227"/>
      <c r="E236" s="228"/>
      <c r="F236" s="229" t="s">
        <v>1575</v>
      </c>
      <c r="G236" s="230">
        <v>21</v>
      </c>
      <c r="H236" s="230">
        <v>1906</v>
      </c>
      <c r="I236" s="193" t="s">
        <v>1548</v>
      </c>
    </row>
    <row r="237" spans="1:9">
      <c r="A237" s="248"/>
      <c r="B237" s="248"/>
      <c r="C237" s="240" t="s">
        <v>1475</v>
      </c>
      <c r="D237" s="227"/>
      <c r="E237" s="240"/>
      <c r="F237" s="230" t="s">
        <v>1574</v>
      </c>
      <c r="G237" s="230">
        <v>86</v>
      </c>
      <c r="H237" s="230">
        <v>3311</v>
      </c>
    </row>
    <row r="238" spans="1:9">
      <c r="A238" s="248"/>
      <c r="B238" s="248"/>
      <c r="C238" s="231" t="s">
        <v>1476</v>
      </c>
      <c r="D238" s="234"/>
      <c r="E238" s="231"/>
      <c r="F238" s="234" t="s">
        <v>1582</v>
      </c>
      <c r="G238" s="234">
        <f>SUM(G239:G240)</f>
        <v>148</v>
      </c>
      <c r="H238" s="234">
        <f>SUM(H239:H240)</f>
        <v>2387</v>
      </c>
    </row>
    <row r="239" spans="1:9">
      <c r="A239" s="248"/>
      <c r="B239" s="248"/>
      <c r="C239" s="240"/>
      <c r="D239" s="227">
        <v>1200070</v>
      </c>
      <c r="E239" s="240"/>
      <c r="F239" s="230" t="s">
        <v>295</v>
      </c>
      <c r="G239" s="229">
        <v>68</v>
      </c>
      <c r="H239" s="229">
        <v>1376</v>
      </c>
    </row>
    <row r="240" spans="1:9">
      <c r="A240" s="248"/>
      <c r="B240" s="248"/>
      <c r="C240" s="240"/>
      <c r="D240" s="227">
        <v>1200070</v>
      </c>
      <c r="E240" s="241"/>
      <c r="F240" s="229" t="s">
        <v>296</v>
      </c>
      <c r="G240" s="229">
        <v>80</v>
      </c>
      <c r="H240" s="229">
        <v>1011</v>
      </c>
    </row>
    <row r="241" spans="1:8" ht="30.75">
      <c r="A241" s="248"/>
      <c r="B241" s="248"/>
      <c r="C241" s="240" t="s">
        <v>297</v>
      </c>
      <c r="D241" s="227"/>
      <c r="E241" s="241" t="s">
        <v>270</v>
      </c>
      <c r="F241" s="229" t="s">
        <v>1775</v>
      </c>
      <c r="G241" s="229">
        <v>241</v>
      </c>
      <c r="H241" s="229">
        <v>4257</v>
      </c>
    </row>
    <row r="242" spans="1:8">
      <c r="A242" s="248"/>
      <c r="B242" s="248"/>
      <c r="C242" s="227" t="s">
        <v>245</v>
      </c>
      <c r="D242" s="227"/>
      <c r="E242" s="228"/>
      <c r="F242" s="229" t="s">
        <v>1621</v>
      </c>
      <c r="G242" s="229">
        <v>3960</v>
      </c>
      <c r="H242" s="229">
        <v>4000</v>
      </c>
    </row>
    <row r="243" spans="1:8">
      <c r="A243" s="248"/>
      <c r="B243" s="225" t="s">
        <v>298</v>
      </c>
      <c r="C243" s="226"/>
      <c r="D243" s="226"/>
      <c r="E243" s="226"/>
      <c r="F243" s="225"/>
      <c r="G243" s="225">
        <v>100712</v>
      </c>
      <c r="H243" s="225">
        <v>102769</v>
      </c>
    </row>
    <row r="244" spans="1:8">
      <c r="A244" s="248"/>
      <c r="B244" s="248"/>
      <c r="C244" s="227" t="s">
        <v>299</v>
      </c>
      <c r="D244" s="227"/>
      <c r="E244" s="228"/>
      <c r="F244" s="229" t="s">
        <v>289</v>
      </c>
      <c r="G244" s="229">
        <v>35980</v>
      </c>
      <c r="H244" s="229">
        <v>35980</v>
      </c>
    </row>
    <row r="245" spans="1:8">
      <c r="A245" s="248"/>
      <c r="B245" s="248"/>
      <c r="C245" s="227" t="s">
        <v>290</v>
      </c>
      <c r="D245" s="227"/>
      <c r="E245" s="228"/>
      <c r="F245" s="229" t="s">
        <v>300</v>
      </c>
      <c r="G245" s="229">
        <v>41160</v>
      </c>
      <c r="H245" s="229">
        <v>41160</v>
      </c>
    </row>
    <row r="246" spans="1:8" ht="30.75">
      <c r="A246" s="248"/>
      <c r="B246" s="248"/>
      <c r="C246" s="227" t="s">
        <v>291</v>
      </c>
      <c r="D246" s="227"/>
      <c r="E246" s="228"/>
      <c r="F246" s="229" t="s">
        <v>1552</v>
      </c>
      <c r="G246" s="229">
        <v>240</v>
      </c>
      <c r="H246" s="229">
        <v>240</v>
      </c>
    </row>
    <row r="247" spans="1:8" ht="30.75">
      <c r="A247" s="248"/>
      <c r="B247" s="248"/>
      <c r="C247" s="227" t="s">
        <v>248</v>
      </c>
      <c r="D247" s="227"/>
      <c r="E247" s="228"/>
      <c r="F247" s="229" t="s">
        <v>1620</v>
      </c>
      <c r="G247" s="229">
        <v>10372</v>
      </c>
      <c r="H247" s="229">
        <v>10372</v>
      </c>
    </row>
    <row r="248" spans="1:8">
      <c r="A248" s="248"/>
      <c r="B248" s="248"/>
      <c r="C248" s="227" t="s">
        <v>1441</v>
      </c>
      <c r="D248" s="227"/>
      <c r="E248" s="228"/>
      <c r="F248" s="229" t="s">
        <v>194</v>
      </c>
      <c r="G248" s="229"/>
      <c r="H248" s="229"/>
    </row>
    <row r="249" spans="1:8">
      <c r="A249" s="248"/>
      <c r="B249" s="248"/>
      <c r="C249" s="227" t="s">
        <v>1442</v>
      </c>
      <c r="D249" s="227"/>
      <c r="E249" s="228"/>
      <c r="F249" s="229" t="s">
        <v>195</v>
      </c>
      <c r="G249" s="229">
        <v>12758</v>
      </c>
      <c r="H249" s="229">
        <v>12758</v>
      </c>
    </row>
    <row r="250" spans="1:8">
      <c r="A250" s="248"/>
      <c r="B250" s="248"/>
      <c r="C250" s="235" t="s">
        <v>301</v>
      </c>
      <c r="D250" s="227"/>
      <c r="E250" s="236"/>
      <c r="F250" s="261" t="s">
        <v>1395</v>
      </c>
      <c r="G250" s="229"/>
      <c r="H250" s="230"/>
    </row>
    <row r="251" spans="1:8">
      <c r="A251" s="248"/>
      <c r="B251" s="248"/>
      <c r="C251" s="235" t="s">
        <v>196</v>
      </c>
      <c r="D251" s="227"/>
      <c r="E251" s="236"/>
      <c r="F251" s="261" t="s">
        <v>1354</v>
      </c>
      <c r="G251" s="229"/>
      <c r="H251" s="230"/>
    </row>
    <row r="252" spans="1:8">
      <c r="A252" s="248"/>
      <c r="B252" s="248"/>
      <c r="C252" s="235" t="s">
        <v>1477</v>
      </c>
      <c r="D252" s="227"/>
      <c r="E252" s="236"/>
      <c r="F252" s="261" t="s">
        <v>302</v>
      </c>
      <c r="G252" s="261"/>
      <c r="H252" s="237"/>
    </row>
    <row r="253" spans="1:8" ht="30.75">
      <c r="A253" s="248"/>
      <c r="B253" s="248"/>
      <c r="C253" s="227" t="s">
        <v>1481</v>
      </c>
      <c r="D253" s="227"/>
      <c r="E253" s="227"/>
      <c r="F253" s="261" t="s">
        <v>303</v>
      </c>
      <c r="G253" s="229">
        <v>4</v>
      </c>
      <c r="H253" s="230">
        <v>1080</v>
      </c>
    </row>
    <row r="254" spans="1:8" ht="30.75">
      <c r="A254" s="248"/>
      <c r="B254" s="248"/>
      <c r="C254" s="227" t="s">
        <v>1478</v>
      </c>
      <c r="D254" s="227"/>
      <c r="E254" s="228"/>
      <c r="F254" s="229" t="s">
        <v>304</v>
      </c>
      <c r="G254" s="229">
        <v>99</v>
      </c>
      <c r="H254" s="230">
        <v>1080</v>
      </c>
    </row>
    <row r="255" spans="1:8" ht="30.75">
      <c r="A255" s="248"/>
      <c r="B255" s="248"/>
      <c r="C255" s="227" t="s">
        <v>1479</v>
      </c>
      <c r="D255" s="227"/>
      <c r="E255" s="228"/>
      <c r="F255" s="229" t="s">
        <v>305</v>
      </c>
      <c r="G255" s="229">
        <v>99</v>
      </c>
      <c r="H255" s="230">
        <v>99</v>
      </c>
    </row>
    <row r="256" spans="1:8">
      <c r="A256" s="248"/>
      <c r="B256" s="225" t="s">
        <v>197</v>
      </c>
      <c r="C256" s="226"/>
      <c r="D256" s="226"/>
      <c r="E256" s="226"/>
      <c r="F256" s="225"/>
      <c r="G256" s="225">
        <v>58301</v>
      </c>
      <c r="H256" s="225">
        <v>58609</v>
      </c>
    </row>
    <row r="257" spans="1:9">
      <c r="A257" s="248"/>
      <c r="B257" s="248"/>
      <c r="C257" s="257" t="s">
        <v>198</v>
      </c>
      <c r="D257" s="227"/>
      <c r="E257" s="228"/>
      <c r="F257" s="258" t="s">
        <v>199</v>
      </c>
      <c r="G257" s="255">
        <v>1</v>
      </c>
      <c r="H257" s="230">
        <v>1</v>
      </c>
    </row>
    <row r="258" spans="1:9" ht="30.75">
      <c r="A258" s="248"/>
      <c r="B258" s="248"/>
      <c r="C258" s="227" t="s">
        <v>249</v>
      </c>
      <c r="D258" s="227"/>
      <c r="E258" s="228"/>
      <c r="F258" s="229" t="s">
        <v>1688</v>
      </c>
      <c r="G258" s="229">
        <v>2660</v>
      </c>
      <c r="H258" s="229">
        <v>2660</v>
      </c>
    </row>
    <row r="259" spans="1:9">
      <c r="A259" s="248"/>
      <c r="B259" s="248"/>
      <c r="C259" s="227" t="s">
        <v>306</v>
      </c>
      <c r="D259" s="227"/>
      <c r="E259" s="228"/>
      <c r="F259" s="229" t="s">
        <v>1692</v>
      </c>
      <c r="G259" s="229">
        <v>20</v>
      </c>
      <c r="H259" s="229">
        <v>20</v>
      </c>
    </row>
    <row r="260" spans="1:9" ht="30.75">
      <c r="A260" s="248"/>
      <c r="B260" s="248"/>
      <c r="C260" s="227" t="s">
        <v>1480</v>
      </c>
      <c r="D260" s="227"/>
      <c r="E260" s="228"/>
      <c r="F260" s="229" t="s">
        <v>1624</v>
      </c>
      <c r="G260" s="229"/>
      <c r="H260" s="229"/>
    </row>
    <row r="261" spans="1:9">
      <c r="A261" s="248"/>
      <c r="B261" s="248"/>
      <c r="C261" s="268" t="s">
        <v>307</v>
      </c>
      <c r="D261" s="227"/>
      <c r="E261" s="241"/>
      <c r="F261" s="269" t="s">
        <v>1741</v>
      </c>
      <c r="G261" s="229"/>
      <c r="H261" s="229"/>
    </row>
    <row r="262" spans="1:9" ht="30.75">
      <c r="A262" s="248"/>
      <c r="B262" s="248"/>
      <c r="C262" s="227" t="s">
        <v>1443</v>
      </c>
      <c r="D262" s="227"/>
      <c r="E262" s="228"/>
      <c r="F262" s="229" t="s">
        <v>1689</v>
      </c>
      <c r="G262" s="229">
        <v>1</v>
      </c>
      <c r="H262" s="229">
        <v>300</v>
      </c>
    </row>
    <row r="263" spans="1:9" ht="30.75">
      <c r="A263" s="248"/>
      <c r="B263" s="248"/>
      <c r="C263" s="227" t="s">
        <v>200</v>
      </c>
      <c r="D263" s="227"/>
      <c r="E263" s="228"/>
      <c r="F263" s="229" t="s">
        <v>282</v>
      </c>
      <c r="G263" s="229">
        <v>6555</v>
      </c>
      <c r="H263" s="229">
        <v>6555</v>
      </c>
    </row>
    <row r="264" spans="1:9">
      <c r="A264" s="248"/>
      <c r="B264" s="248"/>
      <c r="C264" s="227" t="s">
        <v>201</v>
      </c>
      <c r="D264" s="227"/>
      <c r="E264" s="228"/>
      <c r="F264" s="229" t="s">
        <v>1690</v>
      </c>
      <c r="G264" s="229">
        <v>162</v>
      </c>
      <c r="H264" s="229">
        <v>162</v>
      </c>
    </row>
    <row r="265" spans="1:9">
      <c r="A265" s="248"/>
      <c r="B265" s="248"/>
      <c r="C265" s="227" t="s">
        <v>202</v>
      </c>
      <c r="D265" s="227"/>
      <c r="E265" s="228"/>
      <c r="F265" s="229" t="s">
        <v>1691</v>
      </c>
      <c r="G265" s="229">
        <v>56</v>
      </c>
      <c r="H265" s="229">
        <v>56</v>
      </c>
    </row>
    <row r="266" spans="1:9">
      <c r="A266" s="248"/>
      <c r="B266" s="248"/>
      <c r="C266" s="240" t="s">
        <v>203</v>
      </c>
      <c r="D266" s="227"/>
      <c r="E266" s="241"/>
      <c r="F266" s="229" t="s">
        <v>1623</v>
      </c>
      <c r="G266" s="229">
        <v>42920</v>
      </c>
      <c r="H266" s="229">
        <v>42920</v>
      </c>
    </row>
    <row r="267" spans="1:9">
      <c r="A267" s="248"/>
      <c r="B267" s="248"/>
      <c r="C267" s="227" t="s">
        <v>204</v>
      </c>
      <c r="D267" s="227"/>
      <c r="E267" s="228"/>
      <c r="F267" s="229" t="s">
        <v>205</v>
      </c>
      <c r="G267" s="229">
        <v>75</v>
      </c>
      <c r="H267" s="229">
        <v>75</v>
      </c>
    </row>
    <row r="268" spans="1:9">
      <c r="A268" s="248"/>
      <c r="B268" s="248"/>
      <c r="C268" s="227" t="s">
        <v>1444</v>
      </c>
      <c r="D268" s="227"/>
      <c r="E268" s="228"/>
      <c r="F268" s="229" t="s">
        <v>1573</v>
      </c>
      <c r="G268" s="229">
        <v>5800</v>
      </c>
      <c r="H268" s="229">
        <v>5800</v>
      </c>
    </row>
    <row r="269" spans="1:9">
      <c r="A269" s="248"/>
      <c r="B269" s="248"/>
      <c r="C269" s="268" t="s">
        <v>307</v>
      </c>
      <c r="D269" s="227"/>
      <c r="E269" s="241"/>
      <c r="F269" s="269" t="s">
        <v>1741</v>
      </c>
      <c r="G269" s="229">
        <v>51</v>
      </c>
      <c r="H269" s="229">
        <v>60</v>
      </c>
    </row>
    <row r="270" spans="1:9">
      <c r="A270" s="248"/>
      <c r="B270" s="248"/>
      <c r="C270" s="268" t="s">
        <v>1293</v>
      </c>
      <c r="D270" s="227"/>
      <c r="E270" s="241" t="s">
        <v>1558</v>
      </c>
      <c r="F270" s="269" t="s">
        <v>1657</v>
      </c>
      <c r="G270" s="229"/>
      <c r="H270" s="229"/>
      <c r="I270" s="193" t="s">
        <v>309</v>
      </c>
    </row>
    <row r="271" spans="1:9">
      <c r="A271" s="248"/>
      <c r="B271" s="225" t="s">
        <v>206</v>
      </c>
      <c r="C271" s="226"/>
      <c r="D271" s="226"/>
      <c r="E271" s="226"/>
      <c r="F271" s="225"/>
      <c r="G271" s="225"/>
      <c r="H271" s="225"/>
    </row>
    <row r="272" spans="1:9">
      <c r="A272" s="248"/>
      <c r="B272" s="248"/>
      <c r="C272" s="231" t="s">
        <v>1450</v>
      </c>
      <c r="D272" s="231"/>
      <c r="E272" s="231"/>
      <c r="F272" s="234" t="s">
        <v>318</v>
      </c>
      <c r="G272" s="234">
        <f>SUM(G273)</f>
        <v>1532</v>
      </c>
      <c r="H272" s="234">
        <f>SUM(H273)</f>
        <v>1600</v>
      </c>
    </row>
    <row r="273" spans="1:9">
      <c r="A273" s="248"/>
      <c r="B273" s="248"/>
      <c r="C273" s="235"/>
      <c r="D273" s="227" t="s">
        <v>1450</v>
      </c>
      <c r="E273" s="236" t="s">
        <v>1559</v>
      </c>
      <c r="F273" s="237" t="s">
        <v>207</v>
      </c>
      <c r="G273" s="237">
        <v>1532</v>
      </c>
      <c r="H273" s="237">
        <v>1600</v>
      </c>
      <c r="I273" s="193" t="s">
        <v>310</v>
      </c>
    </row>
    <row r="274" spans="1:9">
      <c r="A274" s="248"/>
      <c r="B274" s="248"/>
      <c r="C274" s="231" t="s">
        <v>1445</v>
      </c>
      <c r="D274" s="263"/>
      <c r="E274" s="263"/>
      <c r="F274" s="234" t="s">
        <v>208</v>
      </c>
      <c r="G274" s="234">
        <f>SUM(G275:G276)</f>
        <v>76</v>
      </c>
      <c r="H274" s="234">
        <f>SUM(H275:H276)</f>
        <v>76</v>
      </c>
    </row>
    <row r="275" spans="1:9">
      <c r="A275" s="248"/>
      <c r="B275" s="248"/>
      <c r="C275" s="227"/>
      <c r="D275" s="227" t="s">
        <v>1445</v>
      </c>
      <c r="E275" s="227" t="s">
        <v>209</v>
      </c>
      <c r="F275" s="230" t="s">
        <v>210</v>
      </c>
      <c r="G275" s="230">
        <v>51</v>
      </c>
      <c r="H275" s="230">
        <v>51</v>
      </c>
    </row>
    <row r="276" spans="1:9">
      <c r="A276" s="248"/>
      <c r="B276" s="248"/>
      <c r="C276" s="227"/>
      <c r="D276" s="227" t="s">
        <v>1445</v>
      </c>
      <c r="E276" s="227" t="s">
        <v>211</v>
      </c>
      <c r="F276" s="230" t="s">
        <v>212</v>
      </c>
      <c r="G276" s="230">
        <v>25</v>
      </c>
      <c r="H276" s="230">
        <v>25</v>
      </c>
    </row>
    <row r="277" spans="1:9">
      <c r="A277" s="248"/>
      <c r="B277" s="225" t="s">
        <v>1402</v>
      </c>
      <c r="C277" s="226"/>
      <c r="D277" s="226"/>
      <c r="E277" s="226"/>
      <c r="F277" s="225"/>
      <c r="G277" s="225"/>
      <c r="H277" s="225"/>
    </row>
    <row r="278" spans="1:9">
      <c r="A278" s="248"/>
      <c r="B278" s="225" t="s">
        <v>1396</v>
      </c>
      <c r="C278" s="226"/>
      <c r="D278" s="226"/>
      <c r="E278" s="226"/>
      <c r="F278" s="225"/>
      <c r="G278" s="225">
        <v>129438</v>
      </c>
      <c r="H278" s="225">
        <v>195500</v>
      </c>
    </row>
    <row r="279" spans="1:9">
      <c r="A279" s="248"/>
      <c r="B279" s="248"/>
      <c r="C279" s="167"/>
      <c r="D279" s="167"/>
      <c r="E279" s="167"/>
      <c r="F279" s="225"/>
      <c r="G279" s="225"/>
      <c r="H279" s="224"/>
    </row>
    <row r="280" spans="1:9">
      <c r="A280" s="185" t="s">
        <v>1419</v>
      </c>
      <c r="B280" s="185"/>
      <c r="C280" s="186"/>
      <c r="D280" s="186"/>
      <c r="E280" s="186"/>
      <c r="F280" s="188"/>
      <c r="G280" s="253"/>
      <c r="H280" s="253"/>
    </row>
    <row r="281" spans="1:9">
      <c r="A281" s="248"/>
      <c r="B281" s="225" t="s">
        <v>183</v>
      </c>
      <c r="C281" s="225"/>
      <c r="D281" s="225"/>
      <c r="E281" s="226"/>
      <c r="F281" s="225"/>
      <c r="G281" s="225"/>
      <c r="H281" s="225"/>
    </row>
    <row r="282" spans="1:9">
      <c r="A282" s="248"/>
      <c r="B282" s="248"/>
      <c r="C282" s="227" t="s">
        <v>285</v>
      </c>
      <c r="D282" s="227"/>
      <c r="E282" s="228"/>
      <c r="F282" s="229" t="s">
        <v>1551</v>
      </c>
      <c r="G282" s="230"/>
      <c r="H282" s="230"/>
    </row>
    <row r="283" spans="1:9">
      <c r="A283" s="248"/>
      <c r="B283" s="248"/>
      <c r="C283" s="227" t="s">
        <v>1442</v>
      </c>
      <c r="D283" s="227"/>
      <c r="E283" s="228"/>
      <c r="F283" s="229" t="s">
        <v>195</v>
      </c>
      <c r="G283" s="230"/>
      <c r="H283" s="230"/>
    </row>
    <row r="284" spans="1:9">
      <c r="A284" s="248"/>
      <c r="B284" s="248"/>
      <c r="C284" s="227" t="s">
        <v>1444</v>
      </c>
      <c r="D284" s="227"/>
      <c r="E284" s="228"/>
      <c r="F284" s="229" t="s">
        <v>1573</v>
      </c>
      <c r="G284" s="230"/>
      <c r="H284" s="230"/>
    </row>
    <row r="285" spans="1:9">
      <c r="A285" s="248"/>
      <c r="B285" s="248"/>
      <c r="C285" s="227" t="s">
        <v>1458</v>
      </c>
      <c r="D285" s="227"/>
      <c r="E285" s="228"/>
      <c r="F285" s="229" t="s">
        <v>1670</v>
      </c>
      <c r="G285" s="230"/>
      <c r="H285" s="230"/>
    </row>
    <row r="286" spans="1:9">
      <c r="A286" s="248"/>
      <c r="B286" s="248"/>
      <c r="C286" s="227" t="s">
        <v>1474</v>
      </c>
      <c r="D286" s="227"/>
      <c r="E286" s="228"/>
      <c r="F286" s="229" t="s">
        <v>1575</v>
      </c>
      <c r="G286" s="230"/>
      <c r="H286" s="230"/>
    </row>
    <row r="287" spans="1:9">
      <c r="A287" s="248"/>
      <c r="B287" s="248"/>
      <c r="C287" s="240" t="s">
        <v>1475</v>
      </c>
      <c r="D287" s="227"/>
      <c r="E287" s="240"/>
      <c r="F287" s="230" t="s">
        <v>1574</v>
      </c>
      <c r="G287" s="230"/>
      <c r="H287" s="230"/>
    </row>
    <row r="288" spans="1:9">
      <c r="A288" s="248"/>
      <c r="B288" s="248"/>
      <c r="C288" s="240" t="s">
        <v>1476</v>
      </c>
      <c r="D288" s="227"/>
      <c r="E288" s="240"/>
      <c r="F288" s="230" t="s">
        <v>1582</v>
      </c>
      <c r="G288" s="230"/>
      <c r="H288" s="230"/>
    </row>
    <row r="289" spans="1:9" ht="30.75">
      <c r="A289" s="248"/>
      <c r="B289" s="248"/>
      <c r="C289" s="240" t="s">
        <v>297</v>
      </c>
      <c r="D289" s="227"/>
      <c r="E289" s="227" t="s">
        <v>270</v>
      </c>
      <c r="F289" s="229" t="s">
        <v>1775</v>
      </c>
      <c r="G289" s="230"/>
      <c r="H289" s="230"/>
    </row>
    <row r="290" spans="1:9">
      <c r="A290" s="248"/>
      <c r="B290" s="248"/>
      <c r="C290" s="227" t="s">
        <v>245</v>
      </c>
      <c r="D290" s="227"/>
      <c r="E290" s="228"/>
      <c r="F290" s="229" t="s">
        <v>1621</v>
      </c>
      <c r="G290" s="230"/>
      <c r="H290" s="230"/>
    </row>
    <row r="291" spans="1:9">
      <c r="A291" s="248"/>
      <c r="B291" s="248"/>
      <c r="C291" s="268" t="s">
        <v>307</v>
      </c>
      <c r="D291" s="227"/>
      <c r="E291" s="241"/>
      <c r="F291" s="269" t="s">
        <v>1741</v>
      </c>
      <c r="G291" s="230"/>
      <c r="H291" s="230"/>
    </row>
    <row r="292" spans="1:9" ht="30.75">
      <c r="A292" s="248"/>
      <c r="B292" s="248"/>
      <c r="C292" s="227" t="s">
        <v>1481</v>
      </c>
      <c r="D292" s="227"/>
      <c r="E292" s="227"/>
      <c r="F292" s="229" t="s">
        <v>303</v>
      </c>
      <c r="G292" s="230"/>
      <c r="H292" s="230"/>
    </row>
    <row r="293" spans="1:9" ht="30.75">
      <c r="A293" s="248"/>
      <c r="B293" s="248"/>
      <c r="C293" s="227" t="s">
        <v>1478</v>
      </c>
      <c r="D293" s="227"/>
      <c r="E293" s="228"/>
      <c r="F293" s="229" t="s">
        <v>304</v>
      </c>
      <c r="G293" s="230"/>
      <c r="H293" s="230"/>
    </row>
    <row r="294" spans="1:9" ht="30.75">
      <c r="A294" s="248"/>
      <c r="B294" s="248"/>
      <c r="C294" s="227" t="s">
        <v>1479</v>
      </c>
      <c r="D294" s="227"/>
      <c r="E294" s="228"/>
      <c r="F294" s="229" t="s">
        <v>305</v>
      </c>
      <c r="G294" s="230"/>
      <c r="H294" s="230"/>
    </row>
    <row r="295" spans="1:9">
      <c r="A295" s="248"/>
      <c r="B295" s="225" t="s">
        <v>206</v>
      </c>
      <c r="C295" s="226"/>
      <c r="D295" s="226"/>
      <c r="E295" s="226"/>
      <c r="F295" s="225"/>
      <c r="G295" s="225"/>
      <c r="H295" s="225"/>
    </row>
    <row r="296" spans="1:9">
      <c r="A296" s="248"/>
      <c r="B296" s="248"/>
      <c r="C296" s="231" t="s">
        <v>1450</v>
      </c>
      <c r="D296" s="231"/>
      <c r="E296" s="231"/>
      <c r="F296" s="234" t="s">
        <v>318</v>
      </c>
      <c r="G296" s="234">
        <f>SUM(G297)</f>
        <v>0</v>
      </c>
      <c r="H296" s="234">
        <f>SUM(H297)</f>
        <v>0</v>
      </c>
    </row>
    <row r="297" spans="1:9">
      <c r="A297" s="248"/>
      <c r="B297" s="248"/>
      <c r="C297" s="227"/>
      <c r="D297" s="227" t="s">
        <v>1450</v>
      </c>
      <c r="E297" s="236" t="s">
        <v>1549</v>
      </c>
      <c r="F297" s="230" t="s">
        <v>1762</v>
      </c>
      <c r="G297" s="230"/>
      <c r="H297" s="230"/>
      <c r="I297" s="193" t="s">
        <v>313</v>
      </c>
    </row>
    <row r="298" spans="1:9">
      <c r="A298" s="248"/>
      <c r="B298" s="248"/>
      <c r="C298" s="231" t="s">
        <v>1445</v>
      </c>
      <c r="D298" s="231"/>
      <c r="E298" s="231"/>
      <c r="F298" s="234" t="s">
        <v>208</v>
      </c>
      <c r="G298" s="234">
        <f>SUM(G299:G301)</f>
        <v>0</v>
      </c>
      <c r="H298" s="234">
        <f>SUM(H299:H301)</f>
        <v>0</v>
      </c>
    </row>
    <row r="299" spans="1:9" ht="30.75">
      <c r="A299" s="248"/>
      <c r="B299" s="248"/>
      <c r="C299" s="227"/>
      <c r="D299" s="227" t="s">
        <v>1445</v>
      </c>
      <c r="E299" s="227" t="s">
        <v>311</v>
      </c>
      <c r="F299" s="229" t="s">
        <v>312</v>
      </c>
      <c r="G299" s="230"/>
      <c r="H299" s="230"/>
    </row>
    <row r="300" spans="1:9">
      <c r="A300" s="248"/>
      <c r="B300" s="248"/>
      <c r="C300" s="227"/>
      <c r="D300" s="227" t="s">
        <v>1445</v>
      </c>
      <c r="E300" s="227" t="s">
        <v>209</v>
      </c>
      <c r="F300" s="230" t="s">
        <v>210</v>
      </c>
      <c r="G300" s="230"/>
      <c r="H300" s="230"/>
    </row>
    <row r="301" spans="1:9">
      <c r="A301" s="248"/>
      <c r="B301" s="248"/>
      <c r="C301" s="227"/>
      <c r="D301" s="227" t="s">
        <v>1445</v>
      </c>
      <c r="E301" s="227" t="s">
        <v>211</v>
      </c>
      <c r="F301" s="230" t="s">
        <v>212</v>
      </c>
      <c r="G301" s="230"/>
      <c r="H301" s="230"/>
    </row>
    <row r="302" spans="1:9">
      <c r="A302" s="248"/>
      <c r="B302" s="225" t="s">
        <v>1402</v>
      </c>
      <c r="C302" s="226"/>
      <c r="D302" s="226"/>
      <c r="E302" s="226"/>
      <c r="F302" s="225"/>
      <c r="G302" s="225"/>
      <c r="H302" s="225"/>
    </row>
    <row r="303" spans="1:9">
      <c r="A303" s="248"/>
      <c r="B303" s="225" t="s">
        <v>1396</v>
      </c>
      <c r="C303" s="226"/>
      <c r="D303" s="226"/>
      <c r="E303" s="226"/>
      <c r="F303" s="225"/>
      <c r="G303" s="225"/>
      <c r="H303" s="225"/>
    </row>
    <row r="304" spans="1:9">
      <c r="A304" s="248"/>
      <c r="B304" s="248"/>
      <c r="C304" s="167"/>
      <c r="D304" s="167"/>
      <c r="E304" s="167"/>
      <c r="F304" s="224"/>
      <c r="G304" s="224"/>
      <c r="H304" s="224"/>
    </row>
    <row r="305" spans="1:8">
      <c r="A305" s="185" t="s">
        <v>1420</v>
      </c>
      <c r="B305" s="185"/>
      <c r="C305" s="186"/>
      <c r="D305" s="186"/>
      <c r="E305" s="186"/>
      <c r="F305" s="188"/>
      <c r="G305" s="253"/>
      <c r="H305" s="253"/>
    </row>
    <row r="306" spans="1:8">
      <c r="A306" s="248"/>
      <c r="B306" s="225" t="s">
        <v>314</v>
      </c>
      <c r="C306" s="226"/>
      <c r="D306" s="226"/>
      <c r="E306" s="226"/>
      <c r="F306" s="225"/>
      <c r="G306" s="225"/>
      <c r="H306" s="225"/>
    </row>
    <row r="307" spans="1:8">
      <c r="A307" s="248"/>
      <c r="B307" s="248"/>
      <c r="C307" s="227" t="s">
        <v>299</v>
      </c>
      <c r="D307" s="227"/>
      <c r="E307" s="228" t="s">
        <v>311</v>
      </c>
      <c r="F307" s="229" t="s">
        <v>289</v>
      </c>
      <c r="G307" s="229"/>
      <c r="H307" s="229">
        <v>100</v>
      </c>
    </row>
    <row r="308" spans="1:8">
      <c r="A308" s="248"/>
      <c r="B308" s="248"/>
      <c r="C308" s="227" t="s">
        <v>290</v>
      </c>
      <c r="D308" s="227"/>
      <c r="E308" s="228" t="s">
        <v>311</v>
      </c>
      <c r="F308" s="229" t="s">
        <v>300</v>
      </c>
      <c r="G308" s="229"/>
      <c r="H308" s="229"/>
    </row>
    <row r="309" spans="1:8" ht="30.75">
      <c r="A309" s="248"/>
      <c r="B309" s="248"/>
      <c r="C309" s="227" t="s">
        <v>291</v>
      </c>
      <c r="D309" s="227"/>
      <c r="E309" s="228" t="s">
        <v>311</v>
      </c>
      <c r="F309" s="229" t="s">
        <v>1552</v>
      </c>
      <c r="G309" s="229"/>
      <c r="H309" s="229"/>
    </row>
    <row r="310" spans="1:8">
      <c r="A310" s="248"/>
      <c r="B310" s="248"/>
      <c r="C310" s="227" t="s">
        <v>246</v>
      </c>
      <c r="D310" s="227"/>
      <c r="E310" s="228" t="s">
        <v>311</v>
      </c>
      <c r="F310" s="229" t="s">
        <v>315</v>
      </c>
      <c r="G310" s="229"/>
      <c r="H310" s="229"/>
    </row>
    <row r="311" spans="1:8">
      <c r="A311" s="248"/>
      <c r="B311" s="248"/>
      <c r="C311" s="227" t="s">
        <v>1439</v>
      </c>
      <c r="D311" s="227"/>
      <c r="E311" s="228" t="s">
        <v>311</v>
      </c>
      <c r="F311" s="229" t="s">
        <v>316</v>
      </c>
      <c r="G311" s="229"/>
      <c r="H311" s="229"/>
    </row>
    <row r="312" spans="1:8" ht="30.75">
      <c r="A312" s="248"/>
      <c r="B312" s="248"/>
      <c r="C312" s="227" t="s">
        <v>248</v>
      </c>
      <c r="D312" s="227"/>
      <c r="E312" s="228"/>
      <c r="F312" s="229" t="s">
        <v>1620</v>
      </c>
      <c r="G312" s="229"/>
      <c r="H312" s="229"/>
    </row>
    <row r="313" spans="1:8">
      <c r="A313" s="248"/>
      <c r="B313" s="248"/>
      <c r="C313" s="227" t="s">
        <v>1442</v>
      </c>
      <c r="D313" s="227"/>
      <c r="E313" s="228" t="s">
        <v>311</v>
      </c>
      <c r="F313" s="229" t="s">
        <v>195</v>
      </c>
      <c r="G313" s="229"/>
      <c r="H313" s="229"/>
    </row>
    <row r="314" spans="1:8">
      <c r="A314" s="248"/>
      <c r="B314" s="248"/>
      <c r="C314" s="227" t="s">
        <v>245</v>
      </c>
      <c r="D314" s="227"/>
      <c r="E314" s="228" t="s">
        <v>311</v>
      </c>
      <c r="F314" s="229" t="s">
        <v>1621</v>
      </c>
      <c r="G314" s="229"/>
      <c r="H314" s="229"/>
    </row>
    <row r="315" spans="1:8">
      <c r="A315" s="248"/>
      <c r="B315" s="248"/>
      <c r="C315" s="227" t="s">
        <v>1441</v>
      </c>
      <c r="D315" s="227"/>
      <c r="E315" s="228" t="s">
        <v>311</v>
      </c>
      <c r="F315" s="229" t="s">
        <v>194</v>
      </c>
      <c r="G315" s="229"/>
      <c r="H315" s="229"/>
    </row>
    <row r="316" spans="1:8">
      <c r="A316" s="248"/>
      <c r="B316" s="225" t="s">
        <v>197</v>
      </c>
      <c r="C316" s="226"/>
      <c r="D316" s="226"/>
      <c r="E316" s="226"/>
      <c r="F316" s="225"/>
      <c r="G316" s="225"/>
      <c r="H316" s="225">
        <v>3765</v>
      </c>
    </row>
    <row r="317" spans="1:8">
      <c r="A317" s="248"/>
      <c r="B317" s="248"/>
      <c r="C317" s="227" t="s">
        <v>1482</v>
      </c>
      <c r="D317" s="227"/>
      <c r="E317" s="228" t="s">
        <v>311</v>
      </c>
      <c r="F317" s="229" t="s">
        <v>317</v>
      </c>
      <c r="G317" s="229"/>
      <c r="H317" s="348">
        <v>20</v>
      </c>
    </row>
    <row r="318" spans="1:8">
      <c r="A318" s="248"/>
      <c r="B318" s="248"/>
      <c r="C318" s="238" t="s">
        <v>198</v>
      </c>
      <c r="D318" s="227"/>
      <c r="E318" s="228"/>
      <c r="F318" s="239" t="s">
        <v>199</v>
      </c>
      <c r="G318" s="229"/>
      <c r="H318" s="348">
        <v>10</v>
      </c>
    </row>
    <row r="319" spans="1:8" ht="30.75">
      <c r="A319" s="248"/>
      <c r="B319" s="248"/>
      <c r="C319" s="227" t="s">
        <v>249</v>
      </c>
      <c r="D319" s="227"/>
      <c r="E319" s="228" t="s">
        <v>311</v>
      </c>
      <c r="F319" s="229" t="s">
        <v>1688</v>
      </c>
      <c r="G319" s="229"/>
      <c r="H319" s="348">
        <v>10</v>
      </c>
    </row>
    <row r="320" spans="1:8">
      <c r="A320" s="248"/>
      <c r="B320" s="248"/>
      <c r="C320" s="268" t="s">
        <v>307</v>
      </c>
      <c r="D320" s="227"/>
      <c r="E320" s="241" t="s">
        <v>311</v>
      </c>
      <c r="F320" s="269" t="s">
        <v>1741</v>
      </c>
      <c r="G320" s="229"/>
      <c r="H320" s="348">
        <v>50</v>
      </c>
    </row>
    <row r="321" spans="1:8">
      <c r="A321" s="248"/>
      <c r="B321" s="248"/>
      <c r="C321" s="227" t="s">
        <v>562</v>
      </c>
      <c r="D321" s="227"/>
      <c r="E321" s="228" t="s">
        <v>311</v>
      </c>
      <c r="F321" s="229" t="s">
        <v>218</v>
      </c>
      <c r="G321" s="229"/>
      <c r="H321" s="348"/>
    </row>
    <row r="322" spans="1:8">
      <c r="A322" s="248"/>
      <c r="B322" s="248"/>
      <c r="C322" s="227" t="s">
        <v>203</v>
      </c>
      <c r="D322" s="227"/>
      <c r="E322" s="228" t="s">
        <v>311</v>
      </c>
      <c r="F322" s="229" t="s">
        <v>1623</v>
      </c>
      <c r="G322" s="229"/>
      <c r="H322" s="348">
        <v>2420</v>
      </c>
    </row>
    <row r="323" spans="1:8">
      <c r="A323" s="248"/>
      <c r="B323" s="248"/>
      <c r="C323" s="227" t="s">
        <v>306</v>
      </c>
      <c r="D323" s="227"/>
      <c r="E323" s="228" t="s">
        <v>311</v>
      </c>
      <c r="F323" s="229" t="s">
        <v>1692</v>
      </c>
      <c r="G323" s="229"/>
      <c r="H323" s="348">
        <v>5</v>
      </c>
    </row>
    <row r="324" spans="1:8" ht="30.75">
      <c r="A324" s="248"/>
      <c r="B324" s="248"/>
      <c r="C324" s="227" t="s">
        <v>553</v>
      </c>
      <c r="D324" s="227"/>
      <c r="E324" s="228" t="s">
        <v>311</v>
      </c>
      <c r="F324" s="229" t="s">
        <v>1555</v>
      </c>
      <c r="G324" s="229"/>
      <c r="H324" s="348"/>
    </row>
    <row r="325" spans="1:8" ht="30.75">
      <c r="A325" s="248"/>
      <c r="B325" s="248"/>
      <c r="C325" s="227" t="s">
        <v>1443</v>
      </c>
      <c r="D325" s="227"/>
      <c r="E325" s="228" t="s">
        <v>311</v>
      </c>
      <c r="F325" s="229" t="s">
        <v>1689</v>
      </c>
      <c r="G325" s="229"/>
      <c r="H325" s="348"/>
    </row>
    <row r="326" spans="1:8" ht="30.75">
      <c r="A326" s="248"/>
      <c r="B326" s="248"/>
      <c r="C326" s="227" t="s">
        <v>200</v>
      </c>
      <c r="D326" s="227"/>
      <c r="E326" s="228" t="s">
        <v>311</v>
      </c>
      <c r="F326" s="229" t="s">
        <v>282</v>
      </c>
      <c r="G326" s="229"/>
      <c r="H326" s="348">
        <v>1150</v>
      </c>
    </row>
    <row r="327" spans="1:8">
      <c r="A327" s="248"/>
      <c r="B327" s="248"/>
      <c r="C327" s="227" t="s">
        <v>201</v>
      </c>
      <c r="D327" s="227"/>
      <c r="E327" s="228" t="s">
        <v>311</v>
      </c>
      <c r="F327" s="229" t="s">
        <v>1690</v>
      </c>
      <c r="G327" s="229"/>
      <c r="H327" s="348">
        <v>100</v>
      </c>
    </row>
    <row r="328" spans="1:8">
      <c r="A328" s="248"/>
      <c r="B328" s="248"/>
      <c r="C328" s="227" t="s">
        <v>204</v>
      </c>
      <c r="D328" s="227"/>
      <c r="E328" s="228" t="s">
        <v>311</v>
      </c>
      <c r="F328" s="229" t="s">
        <v>205</v>
      </c>
      <c r="G328" s="229"/>
      <c r="H328" s="229"/>
    </row>
    <row r="329" spans="1:8">
      <c r="A329" s="248"/>
      <c r="B329" s="248"/>
      <c r="C329" s="227" t="s">
        <v>1444</v>
      </c>
      <c r="D329" s="227"/>
      <c r="E329" s="228" t="s">
        <v>311</v>
      </c>
      <c r="F329" s="229" t="s">
        <v>1573</v>
      </c>
      <c r="G329" s="229"/>
      <c r="H329" s="229"/>
    </row>
    <row r="330" spans="1:8">
      <c r="A330" s="248"/>
      <c r="B330" s="248"/>
      <c r="C330" s="227" t="s">
        <v>1450</v>
      </c>
      <c r="D330" s="227"/>
      <c r="E330" s="228" t="s">
        <v>311</v>
      </c>
      <c r="F330" s="229" t="s">
        <v>318</v>
      </c>
      <c r="G330" s="229"/>
      <c r="H330" s="230"/>
    </row>
    <row r="331" spans="1:8">
      <c r="A331" s="248"/>
      <c r="B331" s="225" t="s">
        <v>1403</v>
      </c>
      <c r="C331" s="226"/>
      <c r="D331" s="226"/>
      <c r="E331" s="226"/>
      <c r="F331" s="225"/>
      <c r="G331" s="225"/>
      <c r="H331" s="225"/>
    </row>
    <row r="332" spans="1:8">
      <c r="A332" s="248"/>
      <c r="B332" s="225" t="s">
        <v>1404</v>
      </c>
      <c r="C332" s="226"/>
      <c r="D332" s="226"/>
      <c r="E332" s="226"/>
      <c r="F332" s="225"/>
      <c r="G332" s="225"/>
      <c r="H332" s="225"/>
    </row>
    <row r="333" spans="1:8">
      <c r="A333" s="248"/>
      <c r="B333" s="225"/>
      <c r="C333" s="167" t="s">
        <v>2114</v>
      </c>
      <c r="D333" s="167"/>
      <c r="E333" s="167"/>
      <c r="F333" s="224"/>
      <c r="G333" s="225"/>
      <c r="H333" s="225"/>
    </row>
    <row r="334" spans="1:8">
      <c r="A334" s="248"/>
      <c r="B334" s="225" t="s">
        <v>1396</v>
      </c>
      <c r="C334" s="226"/>
      <c r="D334" s="226"/>
      <c r="E334" s="226"/>
      <c r="F334" s="225"/>
      <c r="G334" s="225"/>
      <c r="H334" s="225"/>
    </row>
    <row r="335" spans="1:8">
      <c r="A335" s="248"/>
      <c r="B335" s="225"/>
      <c r="C335" s="226"/>
      <c r="D335" s="226"/>
      <c r="E335" s="226"/>
      <c r="F335" s="225"/>
      <c r="G335" s="225"/>
      <c r="H335" s="225"/>
    </row>
    <row r="336" spans="1:8">
      <c r="A336" s="185" t="s">
        <v>1421</v>
      </c>
      <c r="B336" s="185"/>
      <c r="C336" s="186"/>
      <c r="D336" s="186"/>
      <c r="E336" s="186"/>
      <c r="F336" s="246"/>
      <c r="G336" s="253"/>
      <c r="H336" s="253"/>
    </row>
    <row r="337" spans="1:9">
      <c r="A337" s="248"/>
      <c r="B337" s="225" t="s">
        <v>337</v>
      </c>
      <c r="C337" s="226"/>
      <c r="D337" s="226"/>
      <c r="E337" s="226"/>
      <c r="F337" s="225"/>
      <c r="G337" s="225">
        <v>68942</v>
      </c>
      <c r="H337" s="225">
        <v>69020</v>
      </c>
    </row>
    <row r="338" spans="1:9">
      <c r="A338" s="248"/>
      <c r="B338" s="248"/>
      <c r="C338" s="270" t="s">
        <v>338</v>
      </c>
      <c r="D338" s="227"/>
      <c r="E338" s="271"/>
      <c r="F338" s="272" t="s">
        <v>1587</v>
      </c>
      <c r="G338" s="229">
        <v>1185</v>
      </c>
      <c r="H338" s="229">
        <v>1200</v>
      </c>
    </row>
    <row r="339" spans="1:9">
      <c r="A339" s="248"/>
      <c r="B339" s="248"/>
      <c r="C339" s="270" t="s">
        <v>339</v>
      </c>
      <c r="D339" s="227"/>
      <c r="E339" s="271"/>
      <c r="F339" s="272" t="s">
        <v>1645</v>
      </c>
      <c r="G339" s="229">
        <v>39736</v>
      </c>
      <c r="H339" s="229">
        <v>39800</v>
      </c>
    </row>
    <row r="340" spans="1:9">
      <c r="A340" s="248"/>
      <c r="B340" s="248"/>
      <c r="C340" s="270" t="s">
        <v>340</v>
      </c>
      <c r="D340" s="227"/>
      <c r="E340" s="271"/>
      <c r="F340" s="272" t="s">
        <v>341</v>
      </c>
      <c r="G340" s="229">
        <v>21801</v>
      </c>
      <c r="H340" s="229">
        <v>21800</v>
      </c>
    </row>
    <row r="341" spans="1:9" ht="30.75">
      <c r="A341" s="248"/>
      <c r="B341" s="248"/>
      <c r="C341" s="270" t="s">
        <v>1236</v>
      </c>
      <c r="D341" s="227"/>
      <c r="E341" s="271" t="s">
        <v>1548</v>
      </c>
      <c r="F341" s="272" t="s">
        <v>1393</v>
      </c>
      <c r="G341" s="229">
        <v>6220</v>
      </c>
      <c r="H341" s="230">
        <v>6220</v>
      </c>
      <c r="I341" s="209" t="s">
        <v>1781</v>
      </c>
    </row>
    <row r="342" spans="1:9">
      <c r="A342" s="248"/>
      <c r="B342" s="225" t="s">
        <v>1756</v>
      </c>
      <c r="C342" s="226"/>
      <c r="D342" s="226"/>
      <c r="E342" s="226"/>
      <c r="F342" s="225"/>
      <c r="G342" s="225">
        <v>45989</v>
      </c>
      <c r="H342" s="225">
        <v>46053</v>
      </c>
    </row>
    <row r="343" spans="1:9">
      <c r="A343" s="248"/>
      <c r="B343" s="248"/>
      <c r="C343" s="268" t="s">
        <v>342</v>
      </c>
      <c r="D343" s="227"/>
      <c r="E343" s="273"/>
      <c r="F343" s="274" t="s">
        <v>343</v>
      </c>
      <c r="G343" s="229"/>
      <c r="H343" s="229"/>
    </row>
    <row r="344" spans="1:9">
      <c r="A344" s="248"/>
      <c r="B344" s="248"/>
      <c r="C344" s="268" t="s">
        <v>344</v>
      </c>
      <c r="D344" s="227"/>
      <c r="E344" s="273"/>
      <c r="F344" s="274" t="s">
        <v>345</v>
      </c>
      <c r="G344" s="229"/>
      <c r="H344" s="229"/>
    </row>
    <row r="345" spans="1:9">
      <c r="A345" s="248"/>
      <c r="B345" s="248"/>
      <c r="C345" s="275" t="s">
        <v>347</v>
      </c>
      <c r="D345" s="227"/>
      <c r="E345" s="276"/>
      <c r="F345" s="277" t="s">
        <v>1356</v>
      </c>
      <c r="G345" s="229">
        <v>28665</v>
      </c>
      <c r="H345" s="229">
        <v>28700</v>
      </c>
    </row>
    <row r="346" spans="1:9">
      <c r="A346" s="248"/>
      <c r="B346" s="248"/>
      <c r="C346" s="278" t="s">
        <v>1355</v>
      </c>
      <c r="D346" s="227"/>
      <c r="E346" s="279"/>
      <c r="F346" s="269" t="s">
        <v>1363</v>
      </c>
      <c r="G346" s="229"/>
      <c r="H346" s="229"/>
    </row>
    <row r="347" spans="1:9">
      <c r="A347" s="248"/>
      <c r="B347" s="248"/>
      <c r="C347" s="278" t="s">
        <v>1362</v>
      </c>
      <c r="D347" s="227"/>
      <c r="E347" s="279"/>
      <c r="F347" s="269" t="s">
        <v>1364</v>
      </c>
      <c r="G347" s="229"/>
      <c r="H347" s="229"/>
    </row>
    <row r="348" spans="1:9">
      <c r="A348" s="248"/>
      <c r="B348" s="248"/>
      <c r="C348" s="278" t="s">
        <v>348</v>
      </c>
      <c r="D348" s="227"/>
      <c r="E348" s="279"/>
      <c r="F348" s="269" t="s">
        <v>349</v>
      </c>
      <c r="G348" s="229"/>
      <c r="H348" s="229"/>
    </row>
    <row r="349" spans="1:9">
      <c r="A349" s="248"/>
      <c r="B349" s="248"/>
      <c r="C349" s="278" t="s">
        <v>350</v>
      </c>
      <c r="D349" s="227"/>
      <c r="E349" s="279"/>
      <c r="F349" s="269" t="s">
        <v>1660</v>
      </c>
      <c r="G349" s="229"/>
      <c r="H349" s="229"/>
    </row>
    <row r="350" spans="1:9">
      <c r="A350" s="248"/>
      <c r="B350" s="248"/>
      <c r="C350" s="278" t="s">
        <v>351</v>
      </c>
      <c r="D350" s="227"/>
      <c r="E350" s="279"/>
      <c r="F350" s="269" t="s">
        <v>1661</v>
      </c>
      <c r="G350" s="229"/>
      <c r="H350" s="229"/>
    </row>
    <row r="351" spans="1:9">
      <c r="A351" s="248"/>
      <c r="B351" s="248"/>
      <c r="C351" s="278" t="s">
        <v>353</v>
      </c>
      <c r="D351" s="227"/>
      <c r="E351" s="279"/>
      <c r="F351" s="269" t="s">
        <v>1662</v>
      </c>
      <c r="G351" s="229"/>
      <c r="H351" s="229">
        <v>5</v>
      </c>
    </row>
    <row r="352" spans="1:9">
      <c r="A352" s="248"/>
      <c r="B352" s="248"/>
      <c r="C352" s="278" t="s">
        <v>354</v>
      </c>
      <c r="D352" s="227"/>
      <c r="E352" s="279"/>
      <c r="F352" s="269" t="s">
        <v>355</v>
      </c>
      <c r="G352" s="229">
        <v>12695</v>
      </c>
      <c r="H352" s="229">
        <v>12700</v>
      </c>
    </row>
    <row r="353" spans="1:8" ht="30.75">
      <c r="A353" s="248"/>
      <c r="B353" s="248"/>
      <c r="C353" s="278" t="s">
        <v>1561</v>
      </c>
      <c r="D353" s="227"/>
      <c r="E353" s="279"/>
      <c r="F353" s="269" t="s">
        <v>1385</v>
      </c>
      <c r="G353" s="229"/>
      <c r="H353" s="229"/>
    </row>
    <row r="354" spans="1:8" ht="30.75">
      <c r="A354" s="248"/>
      <c r="B354" s="248"/>
      <c r="C354" s="278" t="s">
        <v>356</v>
      </c>
      <c r="D354" s="227"/>
      <c r="E354" s="279"/>
      <c r="F354" s="269" t="s">
        <v>1663</v>
      </c>
      <c r="G354" s="229">
        <v>836</v>
      </c>
      <c r="H354" s="229">
        <v>840</v>
      </c>
    </row>
    <row r="355" spans="1:8">
      <c r="A355" s="248"/>
      <c r="B355" s="248"/>
      <c r="C355" s="278" t="s">
        <v>1390</v>
      </c>
      <c r="D355" s="227"/>
      <c r="E355" s="279"/>
      <c r="F355" s="269" t="s">
        <v>1767</v>
      </c>
      <c r="G355" s="229"/>
      <c r="H355" s="229"/>
    </row>
    <row r="356" spans="1:8">
      <c r="A356" s="248"/>
      <c r="B356" s="248"/>
      <c r="C356" s="278" t="s">
        <v>1391</v>
      </c>
      <c r="D356" s="227"/>
      <c r="E356" s="279"/>
      <c r="F356" s="269" t="s">
        <v>1766</v>
      </c>
      <c r="G356" s="229"/>
      <c r="H356" s="229"/>
    </row>
    <row r="357" spans="1:8">
      <c r="A357" s="248"/>
      <c r="B357" s="248"/>
      <c r="C357" s="278" t="s">
        <v>1392</v>
      </c>
      <c r="D357" s="227"/>
      <c r="E357" s="279"/>
      <c r="F357" s="269" t="s">
        <v>1765</v>
      </c>
      <c r="G357" s="229"/>
      <c r="H357" s="229"/>
    </row>
    <row r="358" spans="1:8" ht="30.75">
      <c r="A358" s="248"/>
      <c r="B358" s="248"/>
      <c r="C358" s="278" t="s">
        <v>1387</v>
      </c>
      <c r="D358" s="227"/>
      <c r="E358" s="279"/>
      <c r="F358" s="269" t="s">
        <v>1764</v>
      </c>
      <c r="G358" s="229"/>
      <c r="H358" s="229"/>
    </row>
    <row r="359" spans="1:8">
      <c r="A359" s="248"/>
      <c r="B359" s="248"/>
      <c r="C359" s="278" t="s">
        <v>1388</v>
      </c>
      <c r="D359" s="227"/>
      <c r="E359" s="279"/>
      <c r="F359" s="269" t="s">
        <v>1763</v>
      </c>
      <c r="G359" s="229"/>
      <c r="H359" s="229"/>
    </row>
    <row r="360" spans="1:8">
      <c r="A360" s="248"/>
      <c r="B360" s="248"/>
      <c r="C360" s="278" t="s">
        <v>1389</v>
      </c>
      <c r="D360" s="227"/>
      <c r="E360" s="279"/>
      <c r="F360" s="269" t="s">
        <v>1757</v>
      </c>
      <c r="G360" s="229"/>
      <c r="H360" s="229"/>
    </row>
    <row r="361" spans="1:8">
      <c r="A361" s="248"/>
      <c r="B361" s="248"/>
      <c r="C361" s="278" t="s">
        <v>357</v>
      </c>
      <c r="D361" s="227"/>
      <c r="E361" s="279"/>
      <c r="F361" s="269" t="s">
        <v>1360</v>
      </c>
      <c r="G361" s="229">
        <v>328</v>
      </c>
      <c r="H361" s="229">
        <v>340</v>
      </c>
    </row>
    <row r="362" spans="1:8">
      <c r="A362" s="248"/>
      <c r="B362" s="248"/>
      <c r="C362" s="278" t="s">
        <v>358</v>
      </c>
      <c r="D362" s="227"/>
      <c r="E362" s="279"/>
      <c r="F362" s="269" t="s">
        <v>1615</v>
      </c>
      <c r="G362" s="229"/>
      <c r="H362" s="229"/>
    </row>
    <row r="363" spans="1:8">
      <c r="A363" s="248"/>
      <c r="B363" s="248"/>
      <c r="C363" s="278" t="s">
        <v>1386</v>
      </c>
      <c r="D363" s="227"/>
      <c r="E363" s="279"/>
      <c r="F363" s="269" t="s">
        <v>1758</v>
      </c>
      <c r="G363" s="229"/>
      <c r="H363" s="229"/>
    </row>
    <row r="364" spans="1:8">
      <c r="A364" s="248"/>
      <c r="B364" s="248"/>
      <c r="C364" s="278" t="s">
        <v>359</v>
      </c>
      <c r="D364" s="227"/>
      <c r="E364" s="279"/>
      <c r="F364" s="269" t="s">
        <v>1595</v>
      </c>
      <c r="G364" s="229"/>
      <c r="H364" s="229"/>
    </row>
    <row r="365" spans="1:8" ht="30.75">
      <c r="A365" s="248"/>
      <c r="B365" s="248"/>
      <c r="C365" s="278" t="s">
        <v>1376</v>
      </c>
      <c r="D365" s="227"/>
      <c r="E365" s="279"/>
      <c r="F365" s="269" t="s">
        <v>1375</v>
      </c>
      <c r="G365" s="229"/>
      <c r="H365" s="229"/>
    </row>
    <row r="366" spans="1:8" ht="30.75">
      <c r="A366" s="248"/>
      <c r="B366" s="248"/>
      <c r="C366" s="278" t="s">
        <v>360</v>
      </c>
      <c r="D366" s="227"/>
      <c r="E366" s="279"/>
      <c r="F366" s="269" t="s">
        <v>1596</v>
      </c>
      <c r="G366" s="229">
        <v>3152</v>
      </c>
      <c r="H366" s="229">
        <v>3155</v>
      </c>
    </row>
    <row r="367" spans="1:8">
      <c r="A367" s="248"/>
      <c r="B367" s="248"/>
      <c r="C367" s="278" t="s">
        <v>1377</v>
      </c>
      <c r="D367" s="227"/>
      <c r="E367" s="279"/>
      <c r="F367" s="280" t="s">
        <v>1378</v>
      </c>
      <c r="G367" s="229"/>
      <c r="H367" s="229"/>
    </row>
    <row r="368" spans="1:8">
      <c r="A368" s="248"/>
      <c r="B368" s="248"/>
      <c r="C368" s="278" t="s">
        <v>361</v>
      </c>
      <c r="D368" s="227"/>
      <c r="E368" s="279"/>
      <c r="F368" s="269" t="s">
        <v>362</v>
      </c>
      <c r="G368" s="229">
        <v>313</v>
      </c>
      <c r="H368" s="229">
        <v>313</v>
      </c>
    </row>
    <row r="369" spans="1:8">
      <c r="A369" s="248"/>
      <c r="B369" s="225" t="s">
        <v>1776</v>
      </c>
      <c r="C369" s="226"/>
      <c r="D369" s="226"/>
      <c r="E369" s="226"/>
      <c r="F369" s="225"/>
      <c r="G369" s="225">
        <v>192173</v>
      </c>
      <c r="H369" s="225">
        <v>192208</v>
      </c>
    </row>
    <row r="370" spans="1:8">
      <c r="A370" s="248"/>
      <c r="B370" s="248"/>
      <c r="C370" s="278" t="s">
        <v>379</v>
      </c>
      <c r="D370" s="227"/>
      <c r="E370" s="279"/>
      <c r="F370" s="269" t="s">
        <v>1719</v>
      </c>
      <c r="G370" s="229"/>
      <c r="H370" s="229"/>
    </row>
    <row r="371" spans="1:8">
      <c r="A371" s="248"/>
      <c r="B371" s="248"/>
      <c r="C371" s="278" t="s">
        <v>384</v>
      </c>
      <c r="D371" s="227"/>
      <c r="E371" s="279"/>
      <c r="F371" s="269" t="s">
        <v>1722</v>
      </c>
      <c r="G371" s="229"/>
      <c r="H371" s="229"/>
    </row>
    <row r="372" spans="1:8">
      <c r="A372" s="248"/>
      <c r="B372" s="248"/>
      <c r="C372" s="278" t="s">
        <v>386</v>
      </c>
      <c r="D372" s="227"/>
      <c r="E372" s="279"/>
      <c r="F372" s="269" t="s">
        <v>1724</v>
      </c>
      <c r="G372" s="229"/>
      <c r="H372" s="229"/>
    </row>
    <row r="373" spans="1:8" ht="30.75">
      <c r="A373" s="248"/>
      <c r="B373" s="248"/>
      <c r="C373" s="278" t="s">
        <v>1381</v>
      </c>
      <c r="D373" s="227"/>
      <c r="E373" s="279"/>
      <c r="F373" s="269" t="s">
        <v>1768</v>
      </c>
      <c r="G373" s="229"/>
      <c r="H373" s="229"/>
    </row>
    <row r="374" spans="1:8">
      <c r="A374" s="248"/>
      <c r="B374" s="248"/>
      <c r="C374" s="278" t="s">
        <v>363</v>
      </c>
      <c r="D374" s="227"/>
      <c r="E374" s="279"/>
      <c r="F374" s="269" t="s">
        <v>1736</v>
      </c>
      <c r="G374" s="229"/>
      <c r="H374" s="229"/>
    </row>
    <row r="375" spans="1:8">
      <c r="A375" s="248"/>
      <c r="B375" s="248"/>
      <c r="C375" s="278" t="s">
        <v>364</v>
      </c>
      <c r="D375" s="227"/>
      <c r="E375" s="279"/>
      <c r="F375" s="269" t="s">
        <v>1737</v>
      </c>
      <c r="G375" s="229"/>
      <c r="H375" s="229"/>
    </row>
    <row r="376" spans="1:8">
      <c r="A376" s="248"/>
      <c r="B376" s="248"/>
      <c r="C376" s="278" t="s">
        <v>365</v>
      </c>
      <c r="D376" s="227"/>
      <c r="E376" s="279"/>
      <c r="F376" s="269" t="s">
        <v>1738</v>
      </c>
      <c r="G376" s="229"/>
      <c r="H376" s="229"/>
    </row>
    <row r="377" spans="1:8">
      <c r="A377" s="248"/>
      <c r="B377" s="248"/>
      <c r="C377" s="278" t="s">
        <v>366</v>
      </c>
      <c r="D377" s="227"/>
      <c r="E377" s="279"/>
      <c r="F377" s="269" t="s">
        <v>1740</v>
      </c>
      <c r="G377" s="229"/>
      <c r="H377" s="229"/>
    </row>
    <row r="378" spans="1:8" ht="30.75">
      <c r="A378" s="248"/>
      <c r="B378" s="248"/>
      <c r="C378" s="278" t="s">
        <v>392</v>
      </c>
      <c r="D378" s="227"/>
      <c r="E378" s="279"/>
      <c r="F378" s="269" t="s">
        <v>1726</v>
      </c>
      <c r="G378" s="229"/>
      <c r="H378" s="229"/>
    </row>
    <row r="379" spans="1:8">
      <c r="A379" s="248"/>
      <c r="B379" s="248"/>
      <c r="C379" s="278" t="s">
        <v>307</v>
      </c>
      <c r="D379" s="227"/>
      <c r="E379" s="279"/>
      <c r="F379" s="269" t="s">
        <v>1741</v>
      </c>
      <c r="G379" s="229">
        <v>870</v>
      </c>
      <c r="H379" s="229">
        <v>870</v>
      </c>
    </row>
    <row r="380" spans="1:8">
      <c r="A380" s="248"/>
      <c r="B380" s="248"/>
      <c r="C380" s="278" t="s">
        <v>368</v>
      </c>
      <c r="D380" s="227"/>
      <c r="E380" s="279"/>
      <c r="F380" s="269" t="s">
        <v>1742</v>
      </c>
      <c r="G380" s="229"/>
      <c r="H380" s="229"/>
    </row>
    <row r="381" spans="1:8" ht="30.75">
      <c r="A381" s="248"/>
      <c r="B381" s="248"/>
      <c r="C381" s="278" t="s">
        <v>369</v>
      </c>
      <c r="D381" s="227"/>
      <c r="E381" s="279"/>
      <c r="F381" s="269" t="s">
        <v>1646</v>
      </c>
      <c r="G381" s="229">
        <v>1777</v>
      </c>
      <c r="H381" s="229">
        <v>1780</v>
      </c>
    </row>
    <row r="382" spans="1:8">
      <c r="A382" s="248"/>
      <c r="B382" s="248"/>
      <c r="C382" s="278" t="s">
        <v>397</v>
      </c>
      <c r="D382" s="227"/>
      <c r="E382" s="279"/>
      <c r="F382" s="269" t="s">
        <v>1728</v>
      </c>
      <c r="G382" s="229"/>
      <c r="H382" s="229"/>
    </row>
    <row r="383" spans="1:8">
      <c r="A383" s="248"/>
      <c r="B383" s="248"/>
      <c r="C383" s="278" t="s">
        <v>370</v>
      </c>
      <c r="D383" s="227"/>
      <c r="E383" s="279"/>
      <c r="F383" s="269" t="s">
        <v>1729</v>
      </c>
      <c r="G383" s="229"/>
      <c r="H383" s="229"/>
    </row>
    <row r="384" spans="1:8">
      <c r="A384" s="248"/>
      <c r="B384" s="248"/>
      <c r="C384" s="270" t="s">
        <v>371</v>
      </c>
      <c r="D384" s="227"/>
      <c r="E384" s="271"/>
      <c r="F384" s="272" t="s">
        <v>1743</v>
      </c>
      <c r="G384" s="229"/>
      <c r="H384" s="229"/>
    </row>
    <row r="385" spans="1:8">
      <c r="A385" s="248"/>
      <c r="B385" s="248"/>
      <c r="C385" s="270" t="s">
        <v>372</v>
      </c>
      <c r="D385" s="227"/>
      <c r="E385" s="271"/>
      <c r="F385" s="272" t="s">
        <v>1744</v>
      </c>
      <c r="G385" s="229"/>
      <c r="H385" s="229"/>
    </row>
    <row r="386" spans="1:8">
      <c r="A386" s="248"/>
      <c r="B386" s="248"/>
      <c r="C386" s="270" t="s">
        <v>373</v>
      </c>
      <c r="D386" s="227"/>
      <c r="E386" s="271"/>
      <c r="F386" s="272" t="s">
        <v>1747</v>
      </c>
      <c r="G386" s="229"/>
      <c r="H386" s="229"/>
    </row>
    <row r="387" spans="1:8">
      <c r="A387" s="248"/>
      <c r="B387" s="248"/>
      <c r="C387" s="270" t="s">
        <v>1357</v>
      </c>
      <c r="D387" s="227"/>
      <c r="E387" s="271"/>
      <c r="F387" s="272" t="s">
        <v>1748</v>
      </c>
      <c r="G387" s="229"/>
      <c r="H387" s="229"/>
    </row>
    <row r="388" spans="1:8">
      <c r="A388" s="248"/>
      <c r="B388" s="248"/>
      <c r="C388" s="270" t="s">
        <v>374</v>
      </c>
      <c r="D388" s="227"/>
      <c r="E388" s="271"/>
      <c r="F388" s="272" t="s">
        <v>1750</v>
      </c>
      <c r="G388" s="229"/>
      <c r="H388" s="229"/>
    </row>
    <row r="389" spans="1:8">
      <c r="A389" s="248"/>
      <c r="B389" s="248"/>
      <c r="C389" s="270" t="s">
        <v>375</v>
      </c>
      <c r="D389" s="227"/>
      <c r="E389" s="271"/>
      <c r="F389" s="272" t="s">
        <v>1751</v>
      </c>
      <c r="G389" s="229"/>
      <c r="H389" s="229"/>
    </row>
    <row r="390" spans="1:8">
      <c r="A390" s="248"/>
      <c r="B390" s="248"/>
      <c r="C390" s="270" t="s">
        <v>1380</v>
      </c>
      <c r="D390" s="227"/>
      <c r="E390" s="271"/>
      <c r="F390" s="229" t="s">
        <v>1769</v>
      </c>
      <c r="G390" s="229"/>
      <c r="H390" s="229"/>
    </row>
    <row r="391" spans="1:8">
      <c r="A391" s="248"/>
      <c r="B391" s="248"/>
      <c r="C391" s="270" t="s">
        <v>376</v>
      </c>
      <c r="D391" s="227"/>
      <c r="E391" s="271"/>
      <c r="F391" s="272" t="s">
        <v>1753</v>
      </c>
      <c r="G391" s="229"/>
      <c r="H391" s="229"/>
    </row>
    <row r="392" spans="1:8">
      <c r="A392" s="248"/>
      <c r="B392" s="248"/>
      <c r="C392" s="270" t="s">
        <v>377</v>
      </c>
      <c r="D392" s="227"/>
      <c r="E392" s="271"/>
      <c r="F392" s="272" t="s">
        <v>1754</v>
      </c>
      <c r="G392" s="229"/>
      <c r="H392" s="229"/>
    </row>
    <row r="393" spans="1:8">
      <c r="A393" s="248"/>
      <c r="B393" s="248"/>
      <c r="C393" s="270" t="s">
        <v>378</v>
      </c>
      <c r="D393" s="227"/>
      <c r="E393" s="271"/>
      <c r="F393" s="272" t="s">
        <v>1755</v>
      </c>
      <c r="G393" s="229"/>
      <c r="H393" s="229"/>
    </row>
    <row r="394" spans="1:8">
      <c r="A394" s="248"/>
      <c r="B394" s="248"/>
      <c r="C394" s="270" t="s">
        <v>1563</v>
      </c>
      <c r="D394" s="227"/>
      <c r="E394" s="271"/>
      <c r="F394" s="272" t="s">
        <v>1734</v>
      </c>
      <c r="G394" s="229"/>
      <c r="H394" s="229"/>
    </row>
    <row r="395" spans="1:8">
      <c r="A395" s="248"/>
      <c r="B395" s="248"/>
      <c r="C395" s="270" t="s">
        <v>421</v>
      </c>
      <c r="D395" s="227"/>
      <c r="E395" s="271"/>
      <c r="F395" s="272" t="s">
        <v>1735</v>
      </c>
      <c r="G395" s="229"/>
      <c r="H395" s="229"/>
    </row>
    <row r="396" spans="1:8" ht="30.75">
      <c r="A396" s="248"/>
      <c r="B396" s="248"/>
      <c r="C396" s="270" t="s">
        <v>380</v>
      </c>
      <c r="D396" s="227"/>
      <c r="E396" s="281"/>
      <c r="F396" s="272" t="s">
        <v>1600</v>
      </c>
      <c r="G396" s="229">
        <v>15872</v>
      </c>
      <c r="H396" s="229">
        <v>15872</v>
      </c>
    </row>
    <row r="397" spans="1:8">
      <c r="A397" s="248"/>
      <c r="B397" s="248"/>
      <c r="C397" s="270" t="s">
        <v>381</v>
      </c>
      <c r="D397" s="227"/>
      <c r="E397" s="281"/>
      <c r="F397" s="272" t="s">
        <v>1601</v>
      </c>
      <c r="G397" s="229">
        <v>870</v>
      </c>
      <c r="H397" s="229">
        <v>870</v>
      </c>
    </row>
    <row r="398" spans="1:8">
      <c r="A398" s="248"/>
      <c r="B398" s="248"/>
      <c r="C398" s="282" t="s">
        <v>382</v>
      </c>
      <c r="D398" s="227"/>
      <c r="E398" s="281"/>
      <c r="F398" s="272" t="s">
        <v>1720</v>
      </c>
      <c r="G398" s="229"/>
      <c r="H398" s="229"/>
    </row>
    <row r="399" spans="1:8">
      <c r="A399" s="248"/>
      <c r="B399" s="248"/>
      <c r="C399" s="268" t="s">
        <v>383</v>
      </c>
      <c r="D399" s="227"/>
      <c r="E399" s="273"/>
      <c r="F399" s="269" t="s">
        <v>1721</v>
      </c>
      <c r="G399" s="229">
        <v>4554</v>
      </c>
      <c r="H399" s="229">
        <v>4555</v>
      </c>
    </row>
    <row r="400" spans="1:8">
      <c r="A400" s="248"/>
      <c r="B400" s="248"/>
      <c r="C400" s="268" t="s">
        <v>385</v>
      </c>
      <c r="D400" s="227"/>
      <c r="E400" s="273"/>
      <c r="F400" s="269" t="s">
        <v>1723</v>
      </c>
      <c r="G400" s="427">
        <v>6200</v>
      </c>
      <c r="H400" s="427">
        <v>6200</v>
      </c>
    </row>
    <row r="401" spans="1:8" ht="30.75">
      <c r="A401" s="248"/>
      <c r="B401" s="248"/>
      <c r="C401" s="278" t="s">
        <v>387</v>
      </c>
      <c r="D401" s="227"/>
      <c r="E401" s="279"/>
      <c r="F401" s="269" t="s">
        <v>1725</v>
      </c>
      <c r="G401" s="229">
        <v>15937</v>
      </c>
      <c r="H401" s="229">
        <v>15940</v>
      </c>
    </row>
    <row r="402" spans="1:8">
      <c r="A402" s="248"/>
      <c r="B402" s="248"/>
      <c r="C402" s="278" t="s">
        <v>388</v>
      </c>
      <c r="D402" s="227"/>
      <c r="E402" s="279"/>
      <c r="F402" s="269" t="s">
        <v>1602</v>
      </c>
      <c r="G402" s="229"/>
      <c r="H402" s="229"/>
    </row>
    <row r="403" spans="1:8">
      <c r="A403" s="248"/>
      <c r="B403" s="248"/>
      <c r="C403" s="278" t="s">
        <v>389</v>
      </c>
      <c r="D403" s="227"/>
      <c r="E403" s="279"/>
      <c r="F403" s="269" t="s">
        <v>1603</v>
      </c>
      <c r="G403" s="229">
        <v>4699</v>
      </c>
      <c r="H403" s="229">
        <v>4700</v>
      </c>
    </row>
    <row r="404" spans="1:8">
      <c r="A404" s="248"/>
      <c r="B404" s="248"/>
      <c r="C404" s="278" t="s">
        <v>390</v>
      </c>
      <c r="D404" s="227"/>
      <c r="E404" s="279"/>
      <c r="F404" s="269" t="s">
        <v>1739</v>
      </c>
      <c r="G404" s="229">
        <v>17092</v>
      </c>
      <c r="H404" s="229">
        <v>17092</v>
      </c>
    </row>
    <row r="405" spans="1:8" ht="30.75">
      <c r="A405" s="248"/>
      <c r="B405" s="248"/>
      <c r="C405" s="278" t="s">
        <v>1379</v>
      </c>
      <c r="D405" s="227"/>
      <c r="E405" s="279"/>
      <c r="F405" s="269" t="s">
        <v>1777</v>
      </c>
      <c r="G405" s="229"/>
      <c r="H405" s="229"/>
    </row>
    <row r="406" spans="1:8">
      <c r="A406" s="248"/>
      <c r="B406" s="248"/>
      <c r="C406" s="278" t="s">
        <v>391</v>
      </c>
      <c r="D406" s="227"/>
      <c r="E406" s="279"/>
      <c r="F406" s="269" t="s">
        <v>1604</v>
      </c>
      <c r="G406" s="229">
        <v>1620</v>
      </c>
      <c r="H406" s="229">
        <v>1620</v>
      </c>
    </row>
    <row r="407" spans="1:8" ht="30.75">
      <c r="A407" s="248"/>
      <c r="B407" s="248"/>
      <c r="C407" s="278" t="s">
        <v>393</v>
      </c>
      <c r="D407" s="227"/>
      <c r="E407" s="279"/>
      <c r="F407" s="269" t="s">
        <v>1727</v>
      </c>
      <c r="G407" s="229">
        <v>4990</v>
      </c>
      <c r="H407" s="229">
        <v>4990</v>
      </c>
    </row>
    <row r="408" spans="1:8">
      <c r="A408" s="248"/>
      <c r="B408" s="248"/>
      <c r="C408" s="278" t="s">
        <v>394</v>
      </c>
      <c r="D408" s="227"/>
      <c r="E408" s="279"/>
      <c r="F408" s="269" t="s">
        <v>1605</v>
      </c>
      <c r="G408" s="229">
        <v>18480</v>
      </c>
      <c r="H408" s="229">
        <v>18480</v>
      </c>
    </row>
    <row r="409" spans="1:8">
      <c r="A409" s="248"/>
      <c r="B409" s="248"/>
      <c r="C409" s="278" t="s">
        <v>395</v>
      </c>
      <c r="D409" s="227"/>
      <c r="E409" s="279"/>
      <c r="F409" s="269" t="s">
        <v>1606</v>
      </c>
      <c r="G409" s="229">
        <v>4592</v>
      </c>
      <c r="H409" s="229">
        <v>4595</v>
      </c>
    </row>
    <row r="410" spans="1:8">
      <c r="A410" s="248"/>
      <c r="B410" s="248"/>
      <c r="C410" s="278" t="s">
        <v>396</v>
      </c>
      <c r="D410" s="227"/>
      <c r="E410" s="279"/>
      <c r="F410" s="269" t="s">
        <v>1647</v>
      </c>
      <c r="G410" s="229">
        <v>1992</v>
      </c>
      <c r="H410" s="229">
        <v>1995</v>
      </c>
    </row>
    <row r="411" spans="1:8">
      <c r="A411" s="248"/>
      <c r="B411" s="248"/>
      <c r="C411" s="278" t="s">
        <v>398</v>
      </c>
      <c r="D411" s="227"/>
      <c r="E411" s="279"/>
      <c r="F411" s="269" t="s">
        <v>1607</v>
      </c>
      <c r="G411" s="229">
        <v>14300</v>
      </c>
      <c r="H411" s="229">
        <v>14300</v>
      </c>
    </row>
    <row r="412" spans="1:8" ht="30.75">
      <c r="A412" s="248"/>
      <c r="B412" s="248"/>
      <c r="C412" s="278" t="s">
        <v>1382</v>
      </c>
      <c r="D412" s="227"/>
      <c r="E412" s="279"/>
      <c r="F412" s="269" t="s">
        <v>1384</v>
      </c>
      <c r="G412" s="229"/>
      <c r="H412" s="229"/>
    </row>
    <row r="413" spans="1:8" ht="30.75">
      <c r="A413" s="248"/>
      <c r="B413" s="248"/>
      <c r="C413" s="278" t="s">
        <v>1383</v>
      </c>
      <c r="D413" s="227"/>
      <c r="E413" s="279"/>
      <c r="F413" s="269" t="s">
        <v>1730</v>
      </c>
      <c r="G413" s="229"/>
      <c r="H413" s="229"/>
    </row>
    <row r="414" spans="1:8">
      <c r="A414" s="248"/>
      <c r="B414" s="248"/>
      <c r="C414" s="278" t="s">
        <v>399</v>
      </c>
      <c r="D414" s="227"/>
      <c r="E414" s="279"/>
      <c r="F414" s="269" t="s">
        <v>1731</v>
      </c>
      <c r="G414" s="229"/>
      <c r="H414" s="229"/>
    </row>
    <row r="415" spans="1:8">
      <c r="A415" s="248"/>
      <c r="B415" s="248"/>
      <c r="C415" s="278" t="s">
        <v>400</v>
      </c>
      <c r="D415" s="227"/>
      <c r="E415" s="279"/>
      <c r="F415" s="269" t="s">
        <v>1732</v>
      </c>
      <c r="G415" s="229">
        <v>6734</v>
      </c>
      <c r="H415" s="229">
        <v>6735</v>
      </c>
    </row>
    <row r="416" spans="1:8">
      <c r="A416" s="248"/>
      <c r="B416" s="248"/>
      <c r="C416" s="268" t="s">
        <v>401</v>
      </c>
      <c r="D416" s="227"/>
      <c r="E416" s="273"/>
      <c r="F416" s="269" t="s">
        <v>1733</v>
      </c>
      <c r="G416" s="229"/>
      <c r="H416" s="229"/>
    </row>
    <row r="417" spans="1:8">
      <c r="A417" s="248"/>
      <c r="B417" s="248"/>
      <c r="C417" s="268" t="s">
        <v>403</v>
      </c>
      <c r="D417" s="227"/>
      <c r="E417" s="273"/>
      <c r="F417" s="269" t="s">
        <v>1648</v>
      </c>
      <c r="G417" s="229">
        <v>2049</v>
      </c>
      <c r="H417" s="229">
        <v>2050</v>
      </c>
    </row>
    <row r="418" spans="1:8">
      <c r="A418" s="248"/>
      <c r="B418" s="248"/>
      <c r="C418" s="268" t="s">
        <v>404</v>
      </c>
      <c r="D418" s="227"/>
      <c r="E418" s="273"/>
      <c r="F418" s="269" t="s">
        <v>1649</v>
      </c>
      <c r="G418" s="229">
        <v>2000</v>
      </c>
      <c r="H418" s="229">
        <v>2000</v>
      </c>
    </row>
    <row r="419" spans="1:8">
      <c r="A419" s="248"/>
      <c r="B419" s="248"/>
      <c r="C419" s="268" t="s">
        <v>405</v>
      </c>
      <c r="D419" s="227"/>
      <c r="E419" s="273"/>
      <c r="F419" s="269" t="s">
        <v>1608</v>
      </c>
      <c r="G419" s="229"/>
      <c r="H419" s="229"/>
    </row>
    <row r="420" spans="1:8">
      <c r="A420" s="248"/>
      <c r="B420" s="248"/>
      <c r="C420" s="268" t="s">
        <v>407</v>
      </c>
      <c r="D420" s="227"/>
      <c r="E420" s="273"/>
      <c r="F420" s="269" t="s">
        <v>1745</v>
      </c>
      <c r="G420" s="229"/>
      <c r="H420" s="229"/>
    </row>
    <row r="421" spans="1:8" ht="30.75">
      <c r="A421" s="248"/>
      <c r="B421" s="248"/>
      <c r="C421" s="268" t="s">
        <v>408</v>
      </c>
      <c r="D421" s="227"/>
      <c r="E421" s="273"/>
      <c r="F421" s="269" t="s">
        <v>1746</v>
      </c>
      <c r="G421" s="229"/>
      <c r="H421" s="229"/>
    </row>
    <row r="422" spans="1:8">
      <c r="A422" s="248"/>
      <c r="B422" s="248"/>
      <c r="C422" s="275" t="s">
        <v>409</v>
      </c>
      <c r="D422" s="227"/>
      <c r="E422" s="276"/>
      <c r="F422" s="269" t="s">
        <v>1749</v>
      </c>
      <c r="G422" s="229">
        <v>3130</v>
      </c>
      <c r="H422" s="229">
        <v>3130</v>
      </c>
    </row>
    <row r="423" spans="1:8">
      <c r="A423" s="248"/>
      <c r="B423" s="248"/>
      <c r="C423" s="268" t="s">
        <v>410</v>
      </c>
      <c r="D423" s="227"/>
      <c r="E423" s="273"/>
      <c r="F423" s="269" t="s">
        <v>1609</v>
      </c>
      <c r="G423" s="229">
        <v>16601</v>
      </c>
      <c r="H423" s="229">
        <v>16600</v>
      </c>
    </row>
    <row r="424" spans="1:8" ht="30.75">
      <c r="A424" s="248"/>
      <c r="B424" s="248"/>
      <c r="C424" s="268" t="s">
        <v>411</v>
      </c>
      <c r="D424" s="227"/>
      <c r="E424" s="273"/>
      <c r="F424" s="269" t="s">
        <v>1752</v>
      </c>
      <c r="G424" s="229">
        <v>8314</v>
      </c>
      <c r="H424" s="229">
        <v>8315</v>
      </c>
    </row>
    <row r="425" spans="1:8">
      <c r="A425" s="248"/>
      <c r="B425" s="248"/>
      <c r="C425" s="275" t="s">
        <v>1358</v>
      </c>
      <c r="D425" s="227"/>
      <c r="E425" s="276"/>
      <c r="F425" s="269" t="s">
        <v>1359</v>
      </c>
      <c r="G425" s="229"/>
      <c r="H425" s="229"/>
    </row>
    <row r="426" spans="1:8">
      <c r="A426" s="248"/>
      <c r="B426" s="248"/>
      <c r="C426" s="278" t="s">
        <v>412</v>
      </c>
      <c r="D426" s="227"/>
      <c r="E426" s="279"/>
      <c r="F426" s="269" t="s">
        <v>1610</v>
      </c>
      <c r="G426" s="229">
        <v>5837</v>
      </c>
      <c r="H426" s="229">
        <v>5840</v>
      </c>
    </row>
    <row r="427" spans="1:8">
      <c r="A427" s="248"/>
      <c r="B427" s="248"/>
      <c r="C427" s="278" t="s">
        <v>413</v>
      </c>
      <c r="D427" s="227"/>
      <c r="E427" s="279"/>
      <c r="F427" s="269" t="s">
        <v>1611</v>
      </c>
      <c r="G427" s="229"/>
      <c r="H427" s="229"/>
    </row>
    <row r="428" spans="1:8">
      <c r="A428" s="248"/>
      <c r="B428" s="248"/>
      <c r="C428" s="278" t="s">
        <v>415</v>
      </c>
      <c r="D428" s="227"/>
      <c r="E428" s="279"/>
      <c r="F428" s="269" t="s">
        <v>1650</v>
      </c>
      <c r="G428" s="229">
        <v>1995</v>
      </c>
      <c r="H428" s="229">
        <v>2000</v>
      </c>
    </row>
    <row r="429" spans="1:8">
      <c r="A429" s="248"/>
      <c r="B429" s="248"/>
      <c r="C429" s="278" t="s">
        <v>416</v>
      </c>
      <c r="D429" s="227"/>
      <c r="E429" s="279"/>
      <c r="F429" s="269" t="s">
        <v>1612</v>
      </c>
      <c r="G429" s="229">
        <v>1842</v>
      </c>
      <c r="H429" s="229">
        <v>1845</v>
      </c>
    </row>
    <row r="430" spans="1:8" ht="30.75">
      <c r="A430" s="248"/>
      <c r="B430" s="248"/>
      <c r="C430" s="278" t="s">
        <v>417</v>
      </c>
      <c r="D430" s="227"/>
      <c r="E430" s="279"/>
      <c r="F430" s="269" t="s">
        <v>1651</v>
      </c>
      <c r="G430" s="229"/>
      <c r="H430" s="229">
        <v>2</v>
      </c>
    </row>
    <row r="431" spans="1:8">
      <c r="A431" s="248"/>
      <c r="B431" s="248"/>
      <c r="C431" s="268" t="s">
        <v>418</v>
      </c>
      <c r="D431" s="227"/>
      <c r="E431" s="273"/>
      <c r="F431" s="269" t="s">
        <v>1652</v>
      </c>
      <c r="G431" s="229">
        <v>14260</v>
      </c>
      <c r="H431" s="229">
        <v>14260</v>
      </c>
    </row>
    <row r="432" spans="1:8" ht="30.75">
      <c r="A432" s="248"/>
      <c r="B432" s="248"/>
      <c r="C432" s="268" t="s">
        <v>419</v>
      </c>
      <c r="D432" s="227"/>
      <c r="E432" s="273"/>
      <c r="F432" s="269" t="s">
        <v>1653</v>
      </c>
      <c r="G432" s="229"/>
      <c r="H432" s="229">
        <v>2</v>
      </c>
    </row>
    <row r="433" spans="1:8">
      <c r="A433" s="248"/>
      <c r="B433" s="248"/>
      <c r="C433" s="268" t="s">
        <v>420</v>
      </c>
      <c r="D433" s="227"/>
      <c r="E433" s="273"/>
      <c r="F433" s="269" t="s">
        <v>1613</v>
      </c>
      <c r="G433" s="229">
        <v>15566</v>
      </c>
      <c r="H433" s="229">
        <v>15570</v>
      </c>
    </row>
    <row r="434" spans="1:8">
      <c r="A434" s="248"/>
      <c r="B434" s="225" t="s">
        <v>422</v>
      </c>
      <c r="C434" s="226"/>
      <c r="D434" s="226"/>
      <c r="E434" s="226"/>
      <c r="F434" s="225"/>
      <c r="G434" s="225">
        <v>25073</v>
      </c>
      <c r="H434" s="225">
        <v>25080</v>
      </c>
    </row>
    <row r="435" spans="1:8">
      <c r="A435" s="248"/>
      <c r="B435" s="248"/>
      <c r="C435" s="283" t="s">
        <v>423</v>
      </c>
      <c r="D435" s="227"/>
      <c r="E435" s="284"/>
      <c r="F435" s="285" t="s">
        <v>1614</v>
      </c>
      <c r="G435" s="242"/>
      <c r="H435" s="242"/>
    </row>
    <row r="436" spans="1:8" ht="30.75">
      <c r="A436" s="248"/>
      <c r="B436" s="248"/>
      <c r="C436" s="283" t="s">
        <v>425</v>
      </c>
      <c r="D436" s="227"/>
      <c r="E436" s="284"/>
      <c r="F436" s="285" t="s">
        <v>1618</v>
      </c>
      <c r="G436" s="242">
        <v>15614</v>
      </c>
      <c r="H436" s="242">
        <v>15615</v>
      </c>
    </row>
    <row r="437" spans="1:8">
      <c r="A437" s="248"/>
      <c r="B437" s="248"/>
      <c r="C437" s="283" t="s">
        <v>426</v>
      </c>
      <c r="D437" s="227"/>
      <c r="E437" s="284"/>
      <c r="F437" s="285" t="s">
        <v>1619</v>
      </c>
      <c r="G437" s="242">
        <v>3908</v>
      </c>
      <c r="H437" s="242">
        <v>3910</v>
      </c>
    </row>
    <row r="438" spans="1:8">
      <c r="A438" s="248"/>
      <c r="B438" s="248"/>
      <c r="C438" s="283" t="s">
        <v>427</v>
      </c>
      <c r="D438" s="227"/>
      <c r="E438" s="284"/>
      <c r="F438" s="285" t="s">
        <v>1588</v>
      </c>
      <c r="G438" s="242"/>
      <c r="H438" s="242"/>
    </row>
    <row r="439" spans="1:8">
      <c r="A439" s="248"/>
      <c r="B439" s="248"/>
      <c r="C439" s="283" t="s">
        <v>428</v>
      </c>
      <c r="D439" s="227"/>
      <c r="E439" s="284"/>
      <c r="F439" s="285" t="s">
        <v>1589</v>
      </c>
      <c r="G439" s="242"/>
      <c r="H439" s="242"/>
    </row>
    <row r="440" spans="1:8">
      <c r="A440" s="248"/>
      <c r="B440" s="248"/>
      <c r="C440" s="283" t="s">
        <v>429</v>
      </c>
      <c r="D440" s="227"/>
      <c r="E440" s="284"/>
      <c r="F440" s="285" t="s">
        <v>1590</v>
      </c>
      <c r="G440" s="242"/>
      <c r="H440" s="242"/>
    </row>
    <row r="441" spans="1:8">
      <c r="A441" s="248"/>
      <c r="B441" s="248"/>
      <c r="C441" s="283" t="s">
        <v>430</v>
      </c>
      <c r="D441" s="227"/>
      <c r="E441" s="284"/>
      <c r="F441" s="285" t="s">
        <v>1654</v>
      </c>
      <c r="G441" s="242"/>
      <c r="H441" s="242"/>
    </row>
    <row r="442" spans="1:8">
      <c r="A442" s="248"/>
      <c r="B442" s="248"/>
      <c r="C442" s="283" t="s">
        <v>431</v>
      </c>
      <c r="D442" s="227"/>
      <c r="E442" s="284"/>
      <c r="F442" s="285" t="s">
        <v>1655</v>
      </c>
      <c r="G442" s="242"/>
      <c r="H442" s="242"/>
    </row>
    <row r="443" spans="1:8">
      <c r="A443" s="248"/>
      <c r="B443" s="248"/>
      <c r="C443" s="283" t="s">
        <v>432</v>
      </c>
      <c r="D443" s="227"/>
      <c r="E443" s="284"/>
      <c r="F443" s="285" t="s">
        <v>433</v>
      </c>
      <c r="G443" s="242"/>
      <c r="H443" s="242"/>
    </row>
    <row r="444" spans="1:8">
      <c r="A444" s="248"/>
      <c r="B444" s="248"/>
      <c r="C444" s="283" t="s">
        <v>435</v>
      </c>
      <c r="D444" s="227"/>
      <c r="E444" s="284"/>
      <c r="F444" s="285" t="s">
        <v>1656</v>
      </c>
      <c r="G444" s="242">
        <v>2753</v>
      </c>
      <c r="H444" s="242">
        <v>2755</v>
      </c>
    </row>
    <row r="445" spans="1:8">
      <c r="A445" s="248"/>
      <c r="B445" s="248"/>
      <c r="C445" s="286" t="s">
        <v>436</v>
      </c>
      <c r="D445" s="227"/>
      <c r="E445" s="287"/>
      <c r="F445" s="285" t="s">
        <v>1591</v>
      </c>
      <c r="G445" s="230"/>
      <c r="H445" s="230"/>
    </row>
    <row r="446" spans="1:8">
      <c r="A446" s="248"/>
      <c r="B446" s="248"/>
      <c r="C446" s="286" t="s">
        <v>437</v>
      </c>
      <c r="D446" s="227"/>
      <c r="E446" s="287"/>
      <c r="F446" s="285" t="s">
        <v>1592</v>
      </c>
      <c r="G446" s="230">
        <v>2798</v>
      </c>
      <c r="H446" s="230">
        <v>2800</v>
      </c>
    </row>
    <row r="447" spans="1:8">
      <c r="A447" s="248"/>
      <c r="B447" s="248"/>
      <c r="C447" s="286" t="s">
        <v>438</v>
      </c>
      <c r="D447" s="227"/>
      <c r="E447" s="287"/>
      <c r="F447" s="285" t="s">
        <v>1593</v>
      </c>
      <c r="G447" s="230"/>
      <c r="H447" s="230"/>
    </row>
    <row r="448" spans="1:8">
      <c r="A448" s="248"/>
      <c r="B448" s="248"/>
      <c r="C448" s="227" t="s">
        <v>1366</v>
      </c>
      <c r="D448" s="227"/>
      <c r="E448" s="227"/>
      <c r="F448" s="229" t="s">
        <v>1367</v>
      </c>
      <c r="G448" s="230"/>
      <c r="H448" s="230"/>
    </row>
    <row r="449" spans="1:9">
      <c r="A449" s="248"/>
      <c r="B449" s="248"/>
      <c r="C449" s="227" t="s">
        <v>1368</v>
      </c>
      <c r="D449" s="227"/>
      <c r="E449" s="227"/>
      <c r="F449" s="229" t="s">
        <v>1594</v>
      </c>
      <c r="G449" s="230"/>
      <c r="H449" s="230"/>
    </row>
    <row r="450" spans="1:9">
      <c r="A450" s="248"/>
      <c r="B450" s="248"/>
      <c r="C450" s="227" t="s">
        <v>1369</v>
      </c>
      <c r="D450" s="227"/>
      <c r="E450" s="227"/>
      <c r="F450" s="280" t="s">
        <v>1373</v>
      </c>
      <c r="G450" s="280"/>
      <c r="H450" s="230"/>
    </row>
    <row r="451" spans="1:9" ht="30.75">
      <c r="A451" s="248"/>
      <c r="B451" s="248"/>
      <c r="C451" s="227" t="s">
        <v>1370</v>
      </c>
      <c r="D451" s="227"/>
      <c r="E451" s="227"/>
      <c r="F451" s="280" t="s">
        <v>1374</v>
      </c>
      <c r="G451" s="230"/>
      <c r="H451" s="230"/>
    </row>
    <row r="452" spans="1:9">
      <c r="A452" s="248"/>
      <c r="B452" s="248"/>
      <c r="C452" s="227" t="s">
        <v>1371</v>
      </c>
      <c r="D452" s="227"/>
      <c r="E452" s="227"/>
      <c r="F452" s="280" t="s">
        <v>1372</v>
      </c>
      <c r="G452" s="230"/>
      <c r="H452" s="230"/>
    </row>
    <row r="453" spans="1:9">
      <c r="A453" s="248"/>
      <c r="B453" s="225" t="s">
        <v>439</v>
      </c>
      <c r="C453" s="226"/>
      <c r="D453" s="226"/>
      <c r="E453" s="226"/>
      <c r="F453" s="225"/>
      <c r="G453" s="225">
        <v>791</v>
      </c>
      <c r="H453" s="225">
        <v>4257</v>
      </c>
    </row>
    <row r="454" spans="1:9" ht="72">
      <c r="A454" s="248"/>
      <c r="B454" s="248"/>
      <c r="C454" s="278" t="s">
        <v>1293</v>
      </c>
      <c r="D454" s="227"/>
      <c r="E454" s="279" t="s">
        <v>1560</v>
      </c>
      <c r="F454" s="269" t="s">
        <v>1657</v>
      </c>
      <c r="G454" s="230">
        <v>791</v>
      </c>
      <c r="H454" s="230">
        <v>4257</v>
      </c>
      <c r="I454" s="210" t="s">
        <v>1394</v>
      </c>
    </row>
    <row r="455" spans="1:9">
      <c r="A455" s="248"/>
      <c r="B455" s="248"/>
      <c r="C455" s="278" t="s">
        <v>1295</v>
      </c>
      <c r="D455" s="227"/>
      <c r="E455" s="279"/>
      <c r="F455" s="269" t="s">
        <v>1365</v>
      </c>
      <c r="G455" s="230"/>
      <c r="H455" s="230"/>
    </row>
    <row r="456" spans="1:9">
      <c r="A456" s="248"/>
      <c r="B456" s="248"/>
      <c r="C456" s="278" t="s">
        <v>440</v>
      </c>
      <c r="D456" s="227"/>
      <c r="E456" s="279"/>
      <c r="F456" s="269" t="s">
        <v>1658</v>
      </c>
      <c r="G456" s="230"/>
      <c r="H456" s="230"/>
    </row>
    <row r="457" spans="1:9">
      <c r="A457" s="248"/>
      <c r="B457" s="248"/>
      <c r="C457" s="268" t="s">
        <v>441</v>
      </c>
      <c r="D457" s="227"/>
      <c r="E457" s="273"/>
      <c r="F457" s="274" t="s">
        <v>1718</v>
      </c>
      <c r="G457" s="242"/>
      <c r="H457" s="242"/>
    </row>
    <row r="458" spans="1:9">
      <c r="A458" s="248"/>
      <c r="B458" s="248"/>
      <c r="C458" s="268" t="s">
        <v>442</v>
      </c>
      <c r="D458" s="227"/>
      <c r="E458" s="273"/>
      <c r="F458" s="274" t="s">
        <v>1659</v>
      </c>
      <c r="G458" s="242"/>
      <c r="H458" s="242"/>
    </row>
    <row r="459" spans="1:9">
      <c r="A459" s="248"/>
      <c r="B459" s="225" t="s">
        <v>443</v>
      </c>
      <c r="C459" s="226"/>
      <c r="D459" s="226"/>
      <c r="E459" s="226"/>
      <c r="F459" s="225"/>
      <c r="G459" s="225"/>
      <c r="H459" s="225"/>
    </row>
    <row r="460" spans="1:9" ht="45.75">
      <c r="A460" s="248"/>
      <c r="B460" s="248"/>
      <c r="C460" s="288" t="s">
        <v>1564</v>
      </c>
      <c r="D460" s="227"/>
      <c r="E460" s="279"/>
      <c r="F460" s="289" t="s">
        <v>444</v>
      </c>
      <c r="G460" s="242"/>
      <c r="H460" s="242">
        <v>50</v>
      </c>
    </row>
    <row r="461" spans="1:9" ht="45.75">
      <c r="A461" s="248"/>
      <c r="B461" s="248"/>
      <c r="C461" s="288" t="s">
        <v>1565</v>
      </c>
      <c r="D461" s="227"/>
      <c r="E461" s="279"/>
      <c r="F461" s="289" t="s">
        <v>445</v>
      </c>
      <c r="G461" s="242"/>
      <c r="H461" s="242"/>
    </row>
    <row r="462" spans="1:9" ht="30.75">
      <c r="A462" s="248"/>
      <c r="B462" s="248"/>
      <c r="C462" s="288" t="s">
        <v>1566</v>
      </c>
      <c r="D462" s="227"/>
      <c r="E462" s="279"/>
      <c r="F462" s="289" t="s">
        <v>446</v>
      </c>
      <c r="G462" s="242"/>
      <c r="H462" s="242"/>
    </row>
    <row r="463" spans="1:9" ht="30.75">
      <c r="A463" s="248"/>
      <c r="B463" s="248"/>
      <c r="C463" s="288" t="s">
        <v>1567</v>
      </c>
      <c r="D463" s="227"/>
      <c r="E463" s="279"/>
      <c r="F463" s="289" t="s">
        <v>447</v>
      </c>
      <c r="G463" s="242"/>
      <c r="H463" s="242"/>
    </row>
    <row r="464" spans="1:9" ht="30.75">
      <c r="A464" s="248"/>
      <c r="B464" s="248"/>
      <c r="C464" s="288" t="s">
        <v>1568</v>
      </c>
      <c r="D464" s="227"/>
      <c r="E464" s="279"/>
      <c r="F464" s="289" t="s">
        <v>448</v>
      </c>
      <c r="G464" s="242"/>
      <c r="H464" s="242"/>
    </row>
    <row r="465" spans="1:8" ht="30.75">
      <c r="A465" s="248"/>
      <c r="B465" s="248"/>
      <c r="C465" s="288" t="s">
        <v>1547</v>
      </c>
      <c r="D465" s="227"/>
      <c r="E465" s="227"/>
      <c r="F465" s="290" t="s">
        <v>449</v>
      </c>
      <c r="G465" s="242"/>
      <c r="H465" s="242">
        <v>10</v>
      </c>
    </row>
    <row r="466" spans="1:8">
      <c r="A466" s="248"/>
      <c r="B466" s="248"/>
      <c r="C466" s="288" t="s">
        <v>450</v>
      </c>
      <c r="D466" s="227"/>
      <c r="E466" s="227"/>
      <c r="F466" s="291" t="s">
        <v>451</v>
      </c>
      <c r="G466" s="242"/>
      <c r="H466" s="242"/>
    </row>
    <row r="467" spans="1:8">
      <c r="A467" s="248"/>
      <c r="B467" s="225" t="s">
        <v>452</v>
      </c>
      <c r="C467" s="226"/>
      <c r="D467" s="226"/>
      <c r="E467" s="226"/>
      <c r="F467" s="225"/>
      <c r="G467" s="225">
        <v>226190</v>
      </c>
      <c r="H467" s="225">
        <v>226200</v>
      </c>
    </row>
    <row r="468" spans="1:8">
      <c r="A468" s="248"/>
      <c r="B468" s="225" t="s">
        <v>455</v>
      </c>
      <c r="C468" s="226"/>
      <c r="D468" s="226"/>
      <c r="E468" s="226"/>
      <c r="F468" s="225"/>
      <c r="G468" s="225"/>
      <c r="H468" s="225"/>
    </row>
    <row r="469" spans="1:8">
      <c r="A469" s="248"/>
      <c r="B469" s="225" t="s">
        <v>456</v>
      </c>
      <c r="C469" s="226"/>
      <c r="D469" s="226"/>
      <c r="E469" s="226"/>
      <c r="F469" s="225"/>
      <c r="G469" s="225">
        <v>343800</v>
      </c>
      <c r="H469" s="225">
        <v>343800</v>
      </c>
    </row>
    <row r="470" spans="1:8">
      <c r="A470" s="248"/>
      <c r="B470" s="225" t="s">
        <v>457</v>
      </c>
      <c r="C470" s="226"/>
      <c r="D470" s="226"/>
      <c r="E470" s="226"/>
      <c r="F470" s="225"/>
      <c r="G470" s="225">
        <v>14800</v>
      </c>
      <c r="H470" s="225">
        <v>14800</v>
      </c>
    </row>
    <row r="471" spans="1:8">
      <c r="A471" s="248"/>
      <c r="B471" s="225" t="s">
        <v>1405</v>
      </c>
      <c r="C471" s="226"/>
      <c r="D471" s="226"/>
      <c r="E471" s="226"/>
      <c r="F471" s="225"/>
      <c r="G471" s="225">
        <v>42200</v>
      </c>
      <c r="H471" s="225">
        <v>42200</v>
      </c>
    </row>
    <row r="472" spans="1:8">
      <c r="A472" s="248"/>
      <c r="B472" s="248"/>
      <c r="C472" s="167"/>
      <c r="D472" s="167"/>
      <c r="E472" s="167"/>
      <c r="F472" s="224"/>
      <c r="G472" s="292"/>
      <c r="H472" s="292"/>
    </row>
    <row r="473" spans="1:8">
      <c r="A473" s="264" t="s">
        <v>1422</v>
      </c>
      <c r="B473" s="293"/>
      <c r="C473" s="262"/>
      <c r="D473" s="262"/>
      <c r="E473" s="262"/>
      <c r="F473" s="246"/>
      <c r="G473" s="253"/>
      <c r="H473" s="253"/>
    </row>
    <row r="474" spans="1:8">
      <c r="A474" s="248"/>
      <c r="B474" s="225" t="s">
        <v>314</v>
      </c>
      <c r="C474" s="226"/>
      <c r="D474" s="226"/>
      <c r="E474" s="226"/>
      <c r="F474" s="225"/>
      <c r="G474" s="225"/>
      <c r="H474" s="225"/>
    </row>
    <row r="475" spans="1:8">
      <c r="A475" s="248"/>
      <c r="B475" s="248"/>
      <c r="C475" s="227" t="s">
        <v>299</v>
      </c>
      <c r="D475" s="227"/>
      <c r="E475" s="228" t="s">
        <v>311</v>
      </c>
      <c r="F475" s="229" t="s">
        <v>289</v>
      </c>
      <c r="G475" s="229"/>
      <c r="H475" s="230"/>
    </row>
    <row r="476" spans="1:8">
      <c r="A476" s="248"/>
      <c r="B476" s="248"/>
      <c r="C476" s="227" t="s">
        <v>290</v>
      </c>
      <c r="D476" s="227"/>
      <c r="E476" s="228" t="s">
        <v>311</v>
      </c>
      <c r="F476" s="229" t="s">
        <v>300</v>
      </c>
      <c r="G476" s="229"/>
      <c r="H476" s="230"/>
    </row>
    <row r="477" spans="1:8" ht="30.75">
      <c r="A477" s="248"/>
      <c r="B477" s="248"/>
      <c r="C477" s="227" t="s">
        <v>248</v>
      </c>
      <c r="D477" s="227"/>
      <c r="E477" s="228" t="s">
        <v>209</v>
      </c>
      <c r="F477" s="229" t="s">
        <v>1620</v>
      </c>
      <c r="G477" s="229"/>
      <c r="H477" s="230"/>
    </row>
    <row r="478" spans="1:8">
      <c r="A478" s="248"/>
      <c r="B478" s="248"/>
      <c r="C478" s="227" t="s">
        <v>1442</v>
      </c>
      <c r="D478" s="227"/>
      <c r="E478" s="228"/>
      <c r="F478" s="229" t="s">
        <v>195</v>
      </c>
      <c r="G478" s="230"/>
      <c r="H478" s="230"/>
    </row>
    <row r="479" spans="1:8">
      <c r="A479" s="248"/>
      <c r="B479" s="248"/>
      <c r="C479" s="227" t="s">
        <v>245</v>
      </c>
      <c r="D479" s="227"/>
      <c r="E479" s="228"/>
      <c r="F479" s="229" t="s">
        <v>1621</v>
      </c>
      <c r="G479" s="229"/>
      <c r="H479" s="230"/>
    </row>
    <row r="480" spans="1:8">
      <c r="A480" s="248"/>
      <c r="B480" s="248"/>
      <c r="C480" s="227" t="s">
        <v>1441</v>
      </c>
      <c r="D480" s="227"/>
      <c r="E480" s="228" t="s">
        <v>311</v>
      </c>
      <c r="F480" s="229" t="s">
        <v>194</v>
      </c>
      <c r="G480" s="229"/>
      <c r="H480" s="230"/>
    </row>
    <row r="481" spans="1:9">
      <c r="A481" s="248"/>
      <c r="B481" s="225" t="s">
        <v>197</v>
      </c>
      <c r="C481" s="226"/>
      <c r="D481" s="226"/>
      <c r="E481" s="226"/>
      <c r="F481" s="225"/>
      <c r="G481" s="225"/>
      <c r="H481" s="225"/>
    </row>
    <row r="482" spans="1:9">
      <c r="A482" s="248"/>
      <c r="B482" s="248"/>
      <c r="C482" s="227" t="s">
        <v>1482</v>
      </c>
      <c r="D482" s="227"/>
      <c r="E482" s="228" t="s">
        <v>209</v>
      </c>
      <c r="F482" s="229" t="s">
        <v>317</v>
      </c>
      <c r="G482" s="255"/>
      <c r="H482" s="230"/>
    </row>
    <row r="483" spans="1:9">
      <c r="A483" s="248"/>
      <c r="B483" s="248"/>
      <c r="C483" s="257" t="s">
        <v>198</v>
      </c>
      <c r="D483" s="227"/>
      <c r="E483" s="228" t="s">
        <v>311</v>
      </c>
      <c r="F483" s="258" t="s">
        <v>199</v>
      </c>
      <c r="G483" s="255"/>
      <c r="H483" s="230"/>
    </row>
    <row r="484" spans="1:9" ht="30.75">
      <c r="A484" s="248"/>
      <c r="B484" s="248"/>
      <c r="C484" s="227" t="s">
        <v>249</v>
      </c>
      <c r="D484" s="227"/>
      <c r="E484" s="228" t="s">
        <v>311</v>
      </c>
      <c r="F484" s="229" t="s">
        <v>1688</v>
      </c>
      <c r="G484" s="255"/>
      <c r="H484" s="230"/>
    </row>
    <row r="485" spans="1:9">
      <c r="A485" s="248"/>
      <c r="B485" s="248"/>
      <c r="C485" s="268" t="s">
        <v>307</v>
      </c>
      <c r="D485" s="227"/>
      <c r="E485" s="228" t="s">
        <v>311</v>
      </c>
      <c r="F485" s="269" t="s">
        <v>1741</v>
      </c>
      <c r="G485" s="254"/>
      <c r="H485" s="242"/>
    </row>
    <row r="486" spans="1:9">
      <c r="A486" s="248"/>
      <c r="B486" s="248"/>
      <c r="C486" s="227" t="s">
        <v>203</v>
      </c>
      <c r="D486" s="227"/>
      <c r="E486" s="228" t="s">
        <v>311</v>
      </c>
      <c r="F486" s="229" t="s">
        <v>1623</v>
      </c>
      <c r="G486" s="254"/>
      <c r="H486" s="242"/>
    </row>
    <row r="487" spans="1:9" ht="30.75">
      <c r="A487" s="248"/>
      <c r="B487" s="248"/>
      <c r="C487" s="227" t="s">
        <v>200</v>
      </c>
      <c r="D487" s="227"/>
      <c r="E487" s="228" t="s">
        <v>311</v>
      </c>
      <c r="F487" s="229" t="s">
        <v>282</v>
      </c>
      <c r="G487" s="254"/>
      <c r="H487" s="242"/>
    </row>
    <row r="488" spans="1:9">
      <c r="A488" s="248"/>
      <c r="B488" s="248"/>
      <c r="C488" s="227" t="s">
        <v>201</v>
      </c>
      <c r="D488" s="227"/>
      <c r="E488" s="228" t="s">
        <v>311</v>
      </c>
      <c r="F488" s="229" t="s">
        <v>1690</v>
      </c>
      <c r="G488" s="254"/>
      <c r="H488" s="242"/>
    </row>
    <row r="489" spans="1:9">
      <c r="A489" s="248"/>
      <c r="B489" s="248"/>
      <c r="C489" s="227" t="s">
        <v>204</v>
      </c>
      <c r="D489" s="227"/>
      <c r="E489" s="228" t="s">
        <v>311</v>
      </c>
      <c r="F489" s="229" t="s">
        <v>205</v>
      </c>
      <c r="G489" s="254"/>
      <c r="H489" s="242"/>
    </row>
    <row r="490" spans="1:9">
      <c r="A490" s="248"/>
      <c r="B490" s="248"/>
      <c r="C490" s="227" t="s">
        <v>1444</v>
      </c>
      <c r="D490" s="227"/>
      <c r="E490" s="228" t="s">
        <v>311</v>
      </c>
      <c r="F490" s="229" t="s">
        <v>1573</v>
      </c>
      <c r="G490" s="254"/>
      <c r="H490" s="242"/>
    </row>
    <row r="491" spans="1:9">
      <c r="A491" s="248"/>
      <c r="B491" s="248"/>
      <c r="C491" s="227" t="s">
        <v>1450</v>
      </c>
      <c r="D491" s="227"/>
      <c r="E491" s="228" t="s">
        <v>311</v>
      </c>
      <c r="F491" s="229" t="s">
        <v>318</v>
      </c>
      <c r="G491" s="254"/>
      <c r="H491" s="242"/>
    </row>
    <row r="492" spans="1:9">
      <c r="A492" s="248"/>
      <c r="B492" s="248"/>
      <c r="C492" s="227" t="s">
        <v>562</v>
      </c>
      <c r="D492" s="227"/>
      <c r="E492" s="228"/>
      <c r="F492" s="229" t="s">
        <v>218</v>
      </c>
      <c r="G492" s="229"/>
      <c r="H492" s="230"/>
    </row>
    <row r="493" spans="1:9">
      <c r="A493" s="248"/>
      <c r="B493" s="248"/>
      <c r="C493" s="227" t="s">
        <v>563</v>
      </c>
      <c r="D493" s="227"/>
      <c r="E493" s="228"/>
      <c r="F493" s="229" t="s">
        <v>219</v>
      </c>
      <c r="G493" s="255"/>
      <c r="H493" s="230"/>
    </row>
    <row r="494" spans="1:9">
      <c r="A494" s="248"/>
      <c r="B494" s="248"/>
      <c r="C494" s="227" t="s">
        <v>564</v>
      </c>
      <c r="D494" s="227"/>
      <c r="E494" s="228"/>
      <c r="F494" s="229" t="s">
        <v>221</v>
      </c>
      <c r="G494" s="255"/>
      <c r="H494" s="230"/>
    </row>
    <row r="495" spans="1:9">
      <c r="A495" s="248"/>
      <c r="B495" s="248"/>
      <c r="C495" s="227"/>
      <c r="D495" s="227"/>
      <c r="E495" s="228"/>
      <c r="F495" s="229" t="s">
        <v>321</v>
      </c>
      <c r="G495" s="229"/>
      <c r="H495" s="230"/>
      <c r="I495" s="204" t="s">
        <v>324</v>
      </c>
    </row>
    <row r="496" spans="1:9">
      <c r="A496" s="248"/>
      <c r="B496" s="248"/>
      <c r="C496" s="227"/>
      <c r="D496" s="227"/>
      <c r="E496" s="228"/>
      <c r="F496" s="229" t="s">
        <v>322</v>
      </c>
      <c r="G496" s="229"/>
      <c r="H496" s="230"/>
      <c r="I496" s="204" t="s">
        <v>324</v>
      </c>
    </row>
    <row r="497" spans="1:9">
      <c r="A497" s="248"/>
      <c r="B497" s="248"/>
      <c r="C497" s="227"/>
      <c r="D497" s="227"/>
      <c r="E497" s="228"/>
      <c r="F497" s="229" t="s">
        <v>323</v>
      </c>
      <c r="G497" s="229"/>
      <c r="H497" s="230"/>
      <c r="I497" s="204" t="s">
        <v>324</v>
      </c>
    </row>
    <row r="498" spans="1:9" ht="30.75">
      <c r="A498" s="248"/>
      <c r="B498" s="248"/>
      <c r="C498" s="227"/>
      <c r="D498" s="227"/>
      <c r="E498" s="228"/>
      <c r="F498" s="229" t="s">
        <v>1782</v>
      </c>
      <c r="G498" s="229"/>
      <c r="H498" s="230"/>
      <c r="I498" s="204" t="s">
        <v>324</v>
      </c>
    </row>
    <row r="499" spans="1:9">
      <c r="A499" s="248"/>
      <c r="B499" s="248"/>
      <c r="C499" s="227" t="s">
        <v>306</v>
      </c>
      <c r="D499" s="227"/>
      <c r="E499" s="227"/>
      <c r="F499" s="229" t="s">
        <v>1692</v>
      </c>
      <c r="G499" s="229"/>
      <c r="H499" s="230"/>
    </row>
    <row r="500" spans="1:9" ht="30.75">
      <c r="A500" s="248"/>
      <c r="B500" s="248"/>
      <c r="C500" s="227" t="s">
        <v>553</v>
      </c>
      <c r="D500" s="227"/>
      <c r="E500" s="228"/>
      <c r="F500" s="229" t="s">
        <v>1555</v>
      </c>
      <c r="G500" s="229"/>
      <c r="H500" s="230"/>
    </row>
    <row r="501" spans="1:9" ht="30.75">
      <c r="A501" s="248"/>
      <c r="B501" s="248"/>
      <c r="C501" s="227" t="s">
        <v>1443</v>
      </c>
      <c r="D501" s="227"/>
      <c r="E501" s="228"/>
      <c r="F501" s="229" t="s">
        <v>1689</v>
      </c>
      <c r="G501" s="229"/>
      <c r="H501" s="230"/>
    </row>
    <row r="502" spans="1:9">
      <c r="A502" s="248"/>
      <c r="B502" s="225" t="s">
        <v>319</v>
      </c>
      <c r="C502" s="226"/>
      <c r="D502" s="226"/>
      <c r="E502" s="226"/>
      <c r="F502" s="225"/>
      <c r="G502" s="225"/>
      <c r="H502" s="225"/>
    </row>
    <row r="503" spans="1:9">
      <c r="A503" s="248"/>
      <c r="B503" s="225" t="s">
        <v>320</v>
      </c>
      <c r="C503" s="226"/>
      <c r="D503" s="226"/>
      <c r="E503" s="226"/>
      <c r="F503" s="225"/>
      <c r="G503" s="225"/>
      <c r="H503" s="225"/>
    </row>
    <row r="504" spans="1:9">
      <c r="A504" s="248"/>
      <c r="B504" s="225" t="s">
        <v>1396</v>
      </c>
      <c r="C504" s="226"/>
      <c r="D504" s="226"/>
      <c r="E504" s="226"/>
      <c r="F504" s="225"/>
      <c r="G504" s="225"/>
      <c r="H504" s="225"/>
    </row>
    <row r="505" spans="1:9">
      <c r="A505" s="306"/>
      <c r="B505" s="306"/>
      <c r="C505" s="307"/>
      <c r="D505" s="307"/>
      <c r="E505" s="307"/>
      <c r="F505" s="306"/>
      <c r="G505" s="306"/>
      <c r="H505" s="306"/>
    </row>
    <row r="506" spans="1:9">
      <c r="A506" s="308" t="s">
        <v>1423</v>
      </c>
      <c r="B506" s="308"/>
      <c r="C506" s="309"/>
      <c r="D506" s="309"/>
      <c r="E506" s="310"/>
      <c r="F506" s="311"/>
      <c r="G506" s="312"/>
      <c r="H506" s="312"/>
    </row>
    <row r="507" spans="1:9">
      <c r="A507" s="306"/>
      <c r="B507" s="313" t="s">
        <v>314</v>
      </c>
      <c r="C507" s="314"/>
      <c r="D507" s="314"/>
      <c r="E507" s="314"/>
      <c r="F507" s="313"/>
      <c r="G507" s="313">
        <v>17045</v>
      </c>
      <c r="H507" s="313">
        <v>17097</v>
      </c>
    </row>
    <row r="508" spans="1:9">
      <c r="A508" s="306"/>
      <c r="B508" s="306"/>
      <c r="C508" s="315" t="s">
        <v>325</v>
      </c>
      <c r="D508" s="315"/>
      <c r="E508" s="316"/>
      <c r="F508" s="317" t="s">
        <v>326</v>
      </c>
      <c r="G508" s="318">
        <v>903</v>
      </c>
      <c r="H508" s="319">
        <v>905</v>
      </c>
    </row>
    <row r="509" spans="1:9">
      <c r="A509" s="306"/>
      <c r="B509" s="306"/>
      <c r="C509" s="315" t="s">
        <v>246</v>
      </c>
      <c r="D509" s="315"/>
      <c r="E509" s="316"/>
      <c r="F509" s="317" t="s">
        <v>315</v>
      </c>
      <c r="G509" s="318">
        <v>1290</v>
      </c>
      <c r="H509" s="319">
        <v>1290</v>
      </c>
    </row>
    <row r="510" spans="1:9">
      <c r="A510" s="306"/>
      <c r="B510" s="306"/>
      <c r="C510" s="315" t="s">
        <v>299</v>
      </c>
      <c r="D510" s="315"/>
      <c r="E510" s="316"/>
      <c r="F510" s="317" t="s">
        <v>289</v>
      </c>
      <c r="G510" s="318">
        <v>14850</v>
      </c>
      <c r="H510" s="319">
        <v>14900</v>
      </c>
    </row>
    <row r="511" spans="1:9">
      <c r="A511" s="306"/>
      <c r="B511" s="306"/>
      <c r="C511" s="315" t="s">
        <v>1441</v>
      </c>
      <c r="D511" s="315"/>
      <c r="E511" s="316"/>
      <c r="F511" s="317" t="s">
        <v>194</v>
      </c>
      <c r="G511" s="318">
        <v>2</v>
      </c>
      <c r="H511" s="319">
        <v>2</v>
      </c>
    </row>
    <row r="512" spans="1:9">
      <c r="A512" s="306"/>
      <c r="B512" s="313" t="s">
        <v>197</v>
      </c>
      <c r="C512" s="314"/>
      <c r="D512" s="314"/>
      <c r="E512" s="314"/>
      <c r="F512" s="313"/>
      <c r="G512" s="313"/>
      <c r="H512" s="313"/>
    </row>
    <row r="513" spans="1:8">
      <c r="A513" s="306"/>
      <c r="B513" s="306"/>
      <c r="C513" s="320" t="s">
        <v>307</v>
      </c>
      <c r="D513" s="315"/>
      <c r="E513" s="321"/>
      <c r="F513" s="322" t="s">
        <v>1741</v>
      </c>
      <c r="G513" s="319">
        <v>1269</v>
      </c>
      <c r="H513" s="319">
        <v>1270</v>
      </c>
    </row>
    <row r="514" spans="1:8">
      <c r="A514" s="306"/>
      <c r="B514" s="306"/>
      <c r="C514" s="323" t="s">
        <v>497</v>
      </c>
      <c r="D514" s="315"/>
      <c r="E514" s="321"/>
      <c r="F514" s="324" t="s">
        <v>1553</v>
      </c>
      <c r="G514" s="319"/>
      <c r="H514" s="319"/>
    </row>
    <row r="515" spans="1:8">
      <c r="A515" s="306"/>
      <c r="B515" s="306"/>
      <c r="C515" s="323" t="s">
        <v>1480</v>
      </c>
      <c r="D515" s="315"/>
      <c r="E515" s="321"/>
      <c r="F515" s="324" t="s">
        <v>1624</v>
      </c>
      <c r="G515" s="319"/>
      <c r="H515" s="319"/>
    </row>
    <row r="516" spans="1:8">
      <c r="A516" s="306"/>
      <c r="B516" s="306"/>
      <c r="C516" s="325" t="s">
        <v>198</v>
      </c>
      <c r="D516" s="315"/>
      <c r="E516" s="316"/>
      <c r="F516" s="326" t="s">
        <v>199</v>
      </c>
      <c r="G516" s="319"/>
      <c r="H516" s="319"/>
    </row>
    <row r="517" spans="1:8">
      <c r="A517" s="306"/>
      <c r="B517" s="306"/>
      <c r="C517" s="323" t="s">
        <v>249</v>
      </c>
      <c r="D517" s="315"/>
      <c r="E517" s="321"/>
      <c r="F517" s="317" t="s">
        <v>1688</v>
      </c>
      <c r="G517" s="319">
        <v>3667</v>
      </c>
      <c r="H517" s="319">
        <v>3670</v>
      </c>
    </row>
    <row r="518" spans="1:8" ht="26.25">
      <c r="A518" s="306"/>
      <c r="B518" s="306"/>
      <c r="C518" s="315" t="s">
        <v>1443</v>
      </c>
      <c r="D518" s="315"/>
      <c r="E518" s="316"/>
      <c r="F518" s="317" t="s">
        <v>1689</v>
      </c>
      <c r="G518" s="319">
        <v>1490</v>
      </c>
      <c r="H518" s="319">
        <v>1500</v>
      </c>
    </row>
    <row r="519" spans="1:8" ht="26.25">
      <c r="A519" s="306"/>
      <c r="B519" s="306"/>
      <c r="C519" s="315" t="s">
        <v>200</v>
      </c>
      <c r="D519" s="315"/>
      <c r="E519" s="316"/>
      <c r="F519" s="317" t="s">
        <v>282</v>
      </c>
      <c r="G519" s="319">
        <v>240</v>
      </c>
      <c r="H519" s="319">
        <v>250</v>
      </c>
    </row>
    <row r="520" spans="1:8">
      <c r="A520" s="306"/>
      <c r="B520" s="306"/>
      <c r="C520" s="315" t="s">
        <v>201</v>
      </c>
      <c r="D520" s="315"/>
      <c r="E520" s="316"/>
      <c r="F520" s="317" t="s">
        <v>1690</v>
      </c>
      <c r="G520" s="319">
        <v>227</v>
      </c>
      <c r="H520" s="319">
        <v>230</v>
      </c>
    </row>
    <row r="521" spans="1:8">
      <c r="A521" s="306"/>
      <c r="B521" s="306"/>
      <c r="C521" s="315" t="s">
        <v>202</v>
      </c>
      <c r="D521" s="315"/>
      <c r="E521" s="316"/>
      <c r="F521" s="317" t="s">
        <v>1691</v>
      </c>
      <c r="G521" s="319">
        <v>340</v>
      </c>
      <c r="H521" s="319">
        <v>340</v>
      </c>
    </row>
    <row r="522" spans="1:8">
      <c r="A522" s="306"/>
      <c r="B522" s="306"/>
      <c r="C522" s="315" t="s">
        <v>203</v>
      </c>
      <c r="D522" s="315"/>
      <c r="E522" s="316"/>
      <c r="F522" s="317" t="s">
        <v>1623</v>
      </c>
      <c r="G522" s="319">
        <v>19558</v>
      </c>
      <c r="H522" s="319">
        <v>19600</v>
      </c>
    </row>
    <row r="523" spans="1:8">
      <c r="A523" s="306"/>
      <c r="B523" s="306"/>
      <c r="C523" s="315" t="s">
        <v>204</v>
      </c>
      <c r="D523" s="315"/>
      <c r="E523" s="316"/>
      <c r="F523" s="317" t="s">
        <v>205</v>
      </c>
      <c r="G523" s="319">
        <v>56</v>
      </c>
      <c r="H523" s="319">
        <v>55</v>
      </c>
    </row>
    <row r="524" spans="1:8">
      <c r="A524" s="306"/>
      <c r="B524" s="306"/>
      <c r="C524" s="315" t="s">
        <v>306</v>
      </c>
      <c r="D524" s="315"/>
      <c r="E524" s="316"/>
      <c r="F524" s="317" t="s">
        <v>1692</v>
      </c>
      <c r="G524" s="319">
        <v>315</v>
      </c>
      <c r="H524" s="319">
        <v>315</v>
      </c>
    </row>
    <row r="525" spans="1:8">
      <c r="A525" s="306"/>
      <c r="B525" s="306"/>
      <c r="C525" s="315" t="s">
        <v>555</v>
      </c>
      <c r="D525" s="315"/>
      <c r="E525" s="316"/>
      <c r="F525" s="317" t="s">
        <v>327</v>
      </c>
      <c r="G525" s="319"/>
      <c r="H525" s="319"/>
    </row>
    <row r="526" spans="1:8" ht="26.25">
      <c r="A526" s="306"/>
      <c r="B526" s="306"/>
      <c r="C526" s="315" t="s">
        <v>553</v>
      </c>
      <c r="D526" s="315"/>
      <c r="E526" s="316"/>
      <c r="F526" s="317" t="s">
        <v>1555</v>
      </c>
      <c r="G526" s="319"/>
      <c r="H526" s="319"/>
    </row>
    <row r="527" spans="1:8" ht="26.25">
      <c r="A527" s="306"/>
      <c r="B527" s="306"/>
      <c r="C527" s="315" t="s">
        <v>554</v>
      </c>
      <c r="D527" s="315"/>
      <c r="E527" s="316"/>
      <c r="F527" s="317" t="s">
        <v>1556</v>
      </c>
      <c r="G527" s="319"/>
      <c r="H527" s="319"/>
    </row>
    <row r="528" spans="1:8" ht="26.25">
      <c r="A528" s="306"/>
      <c r="B528" s="306"/>
      <c r="C528" s="315" t="s">
        <v>556</v>
      </c>
      <c r="D528" s="315"/>
      <c r="E528" s="316"/>
      <c r="F528" s="317" t="s">
        <v>1633</v>
      </c>
      <c r="G528" s="319"/>
      <c r="H528" s="319"/>
    </row>
    <row r="529" spans="1:9" ht="26.25">
      <c r="A529" s="306"/>
      <c r="B529" s="306"/>
      <c r="C529" s="315" t="s">
        <v>557</v>
      </c>
      <c r="D529" s="315"/>
      <c r="E529" s="316"/>
      <c r="F529" s="317" t="s">
        <v>1557</v>
      </c>
      <c r="G529" s="319"/>
      <c r="H529" s="319"/>
    </row>
    <row r="530" spans="1:9">
      <c r="A530" s="306"/>
      <c r="B530" s="306"/>
      <c r="C530" s="315" t="s">
        <v>512</v>
      </c>
      <c r="D530" s="315"/>
      <c r="E530" s="316"/>
      <c r="F530" s="317" t="s">
        <v>1576</v>
      </c>
      <c r="G530" s="319"/>
      <c r="H530" s="319"/>
    </row>
    <row r="531" spans="1:9" ht="26.25">
      <c r="A531" s="306"/>
      <c r="B531" s="306"/>
      <c r="C531" s="315" t="s">
        <v>328</v>
      </c>
      <c r="D531" s="315"/>
      <c r="E531" s="316"/>
      <c r="F531" s="317" t="s">
        <v>1554</v>
      </c>
      <c r="G531" s="319">
        <v>23</v>
      </c>
      <c r="H531" s="319">
        <v>23</v>
      </c>
    </row>
    <row r="532" spans="1:9">
      <c r="A532" s="306"/>
      <c r="B532" s="306"/>
      <c r="C532" s="315" t="s">
        <v>329</v>
      </c>
      <c r="D532" s="315"/>
      <c r="E532" s="316"/>
      <c r="F532" s="317" t="s">
        <v>1630</v>
      </c>
      <c r="G532" s="319"/>
      <c r="H532" s="319"/>
    </row>
    <row r="533" spans="1:9" ht="26.25">
      <c r="A533" s="306"/>
      <c r="B533" s="306"/>
      <c r="C533" s="315" t="s">
        <v>330</v>
      </c>
      <c r="D533" s="315"/>
      <c r="E533" s="316"/>
      <c r="F533" s="317" t="s">
        <v>1631</v>
      </c>
      <c r="G533" s="319"/>
      <c r="H533" s="319"/>
    </row>
    <row r="534" spans="1:9">
      <c r="A534" s="306"/>
      <c r="B534" s="306"/>
      <c r="C534" s="315" t="s">
        <v>1444</v>
      </c>
      <c r="D534" s="315"/>
      <c r="E534" s="316"/>
      <c r="F534" s="317" t="s">
        <v>1573</v>
      </c>
      <c r="G534" s="319">
        <v>11674</v>
      </c>
      <c r="H534" s="319">
        <v>11675</v>
      </c>
    </row>
    <row r="535" spans="1:9">
      <c r="A535" s="306"/>
      <c r="B535" s="306"/>
      <c r="C535" s="315" t="s">
        <v>283</v>
      </c>
      <c r="D535" s="315"/>
      <c r="E535" s="316"/>
      <c r="F535" s="317" t="s">
        <v>1703</v>
      </c>
      <c r="G535" s="319"/>
      <c r="H535" s="319">
        <v>5</v>
      </c>
    </row>
    <row r="536" spans="1:9">
      <c r="A536" s="306"/>
      <c r="B536" s="313" t="s">
        <v>1406</v>
      </c>
      <c r="C536" s="314"/>
      <c r="D536" s="314"/>
      <c r="E536" s="314"/>
      <c r="F536" s="313"/>
      <c r="G536" s="313">
        <v>55594</v>
      </c>
      <c r="H536" s="313">
        <v>55595</v>
      </c>
    </row>
    <row r="537" spans="1:9">
      <c r="A537" s="306"/>
      <c r="B537" s="313"/>
      <c r="C537" s="314"/>
      <c r="D537" s="314"/>
      <c r="E537" s="314"/>
      <c r="F537" s="313"/>
      <c r="G537" s="313"/>
      <c r="H537" s="313"/>
    </row>
    <row r="538" spans="1:9">
      <c r="A538" s="308" t="s">
        <v>1424</v>
      </c>
      <c r="B538" s="308"/>
      <c r="C538" s="309"/>
      <c r="D538" s="310"/>
      <c r="E538" s="310"/>
      <c r="F538" s="311"/>
      <c r="G538" s="312"/>
      <c r="H538" s="312"/>
    </row>
    <row r="539" spans="1:9">
      <c r="A539" s="306"/>
      <c r="B539" s="306"/>
      <c r="C539" s="327" t="s">
        <v>1483</v>
      </c>
      <c r="D539" s="327"/>
      <c r="E539" s="327"/>
      <c r="F539" s="327" t="s">
        <v>1572</v>
      </c>
      <c r="G539" s="328">
        <f>SUM(G540:G541)</f>
        <v>306030</v>
      </c>
      <c r="H539" s="328">
        <f>SUM(H540:H541)</f>
        <v>306030</v>
      </c>
    </row>
    <row r="540" spans="1:9" ht="26.25">
      <c r="A540" s="306"/>
      <c r="B540" s="306"/>
      <c r="C540" s="315"/>
      <c r="D540" s="315" t="s">
        <v>1483</v>
      </c>
      <c r="E540" s="316"/>
      <c r="F540" s="317" t="s">
        <v>331</v>
      </c>
      <c r="G540" s="318">
        <v>32159</v>
      </c>
      <c r="H540" s="318">
        <v>32160</v>
      </c>
      <c r="I540" s="193" t="s">
        <v>1572</v>
      </c>
    </row>
    <row r="541" spans="1:9">
      <c r="A541" s="306"/>
      <c r="B541" s="306"/>
      <c r="C541" s="315"/>
      <c r="D541" s="315" t="s">
        <v>1483</v>
      </c>
      <c r="E541" s="316" t="s">
        <v>332</v>
      </c>
      <c r="F541" s="317" t="s">
        <v>1770</v>
      </c>
      <c r="G541" s="318">
        <v>273871</v>
      </c>
      <c r="H541" s="318">
        <v>273870</v>
      </c>
      <c r="I541" s="193" t="s">
        <v>1572</v>
      </c>
    </row>
    <row r="542" spans="1:9">
      <c r="A542" s="306"/>
      <c r="B542" s="306"/>
      <c r="C542" s="306"/>
      <c r="D542" s="306"/>
      <c r="E542" s="307"/>
      <c r="F542" s="306"/>
      <c r="G542" s="306"/>
      <c r="H542" s="306"/>
    </row>
    <row r="543" spans="1:9">
      <c r="A543" s="308" t="s">
        <v>1425</v>
      </c>
      <c r="B543" s="308"/>
      <c r="C543" s="309"/>
      <c r="D543" s="309"/>
      <c r="E543" s="309"/>
      <c r="F543" s="311"/>
      <c r="G543" s="312"/>
      <c r="H543" s="312"/>
    </row>
    <row r="544" spans="1:9">
      <c r="A544" s="306"/>
      <c r="B544" s="313" t="s">
        <v>333</v>
      </c>
      <c r="C544" s="314"/>
      <c r="D544" s="314"/>
      <c r="E544" s="314"/>
      <c r="F544" s="313"/>
      <c r="G544" s="313">
        <f>G545+G548</f>
        <v>4341</v>
      </c>
      <c r="H544" s="313">
        <f>H545+H548</f>
        <v>4941</v>
      </c>
    </row>
    <row r="545" spans="1:9">
      <c r="A545" s="306"/>
      <c r="B545" s="306"/>
      <c r="C545" s="327" t="s">
        <v>1484</v>
      </c>
      <c r="D545" s="327"/>
      <c r="E545" s="327"/>
      <c r="F545" s="329" t="s">
        <v>1771</v>
      </c>
      <c r="G545" s="330">
        <f>SUM(G546:G547)</f>
        <v>1071</v>
      </c>
      <c r="H545" s="330">
        <f>SUM(H546:H547)</f>
        <v>1010</v>
      </c>
      <c r="I545" s="193" t="s">
        <v>1664</v>
      </c>
    </row>
    <row r="546" spans="1:9">
      <c r="A546" s="306"/>
      <c r="B546" s="306"/>
      <c r="C546" s="331"/>
      <c r="D546" s="315" t="s">
        <v>1484</v>
      </c>
      <c r="E546" s="331" t="s">
        <v>209</v>
      </c>
      <c r="F546" s="332" t="s">
        <v>1817</v>
      </c>
      <c r="G546" s="333">
        <v>228</v>
      </c>
      <c r="H546" s="333">
        <v>190</v>
      </c>
    </row>
    <row r="547" spans="1:9">
      <c r="A547" s="306"/>
      <c r="B547" s="306"/>
      <c r="C547" s="331"/>
      <c r="D547" s="315" t="s">
        <v>1484</v>
      </c>
      <c r="E547" s="331" t="s">
        <v>855</v>
      </c>
      <c r="F547" s="332" t="s">
        <v>1818</v>
      </c>
      <c r="G547" s="333">
        <v>843</v>
      </c>
      <c r="H547" s="333">
        <v>820</v>
      </c>
    </row>
    <row r="548" spans="1:9">
      <c r="A548" s="306"/>
      <c r="B548" s="306"/>
      <c r="C548" s="334" t="s">
        <v>1485</v>
      </c>
      <c r="D548" s="327"/>
      <c r="E548" s="334"/>
      <c r="F548" s="335" t="s">
        <v>1622</v>
      </c>
      <c r="G548" s="330">
        <f>SUM(G549:G557)</f>
        <v>3270</v>
      </c>
      <c r="H548" s="330">
        <f>SUM(H549:H557)</f>
        <v>3931</v>
      </c>
    </row>
    <row r="549" spans="1:9">
      <c r="A549" s="306"/>
      <c r="B549" s="306"/>
      <c r="C549" s="323"/>
      <c r="D549" s="315" t="s">
        <v>1485</v>
      </c>
      <c r="E549" s="336" t="s">
        <v>859</v>
      </c>
      <c r="F549" s="337" t="s">
        <v>1819</v>
      </c>
      <c r="G549" s="333">
        <v>60</v>
      </c>
      <c r="H549" s="333">
        <v>180</v>
      </c>
    </row>
    <row r="550" spans="1:9">
      <c r="A550" s="306"/>
      <c r="B550" s="306"/>
      <c r="C550" s="323"/>
      <c r="D550" s="315" t="s">
        <v>1485</v>
      </c>
      <c r="E550" s="336" t="s">
        <v>861</v>
      </c>
      <c r="F550" s="337" t="s">
        <v>1820</v>
      </c>
      <c r="G550" s="333">
        <v>10</v>
      </c>
      <c r="H550" s="333">
        <v>30</v>
      </c>
    </row>
    <row r="551" spans="1:9">
      <c r="A551" s="306"/>
      <c r="B551" s="306"/>
      <c r="C551" s="323"/>
      <c r="D551" s="315" t="s">
        <v>1485</v>
      </c>
      <c r="E551" s="336" t="s">
        <v>865</v>
      </c>
      <c r="F551" s="337" t="s">
        <v>1821</v>
      </c>
      <c r="G551" s="333">
        <v>195</v>
      </c>
      <c r="H551" s="333">
        <v>214</v>
      </c>
    </row>
    <row r="552" spans="1:9">
      <c r="A552" s="306"/>
      <c r="B552" s="306"/>
      <c r="C552" s="323"/>
      <c r="D552" s="315" t="s">
        <v>1485</v>
      </c>
      <c r="E552" s="336" t="s">
        <v>867</v>
      </c>
      <c r="F552" s="337" t="s">
        <v>1822</v>
      </c>
      <c r="G552" s="333">
        <v>172</v>
      </c>
      <c r="H552" s="333">
        <v>214</v>
      </c>
    </row>
    <row r="553" spans="1:9">
      <c r="A553" s="306"/>
      <c r="B553" s="306"/>
      <c r="C553" s="323"/>
      <c r="D553" s="315" t="s">
        <v>1485</v>
      </c>
      <c r="E553" s="336" t="s">
        <v>209</v>
      </c>
      <c r="F553" s="337" t="s">
        <v>1823</v>
      </c>
      <c r="G553" s="333">
        <v>208</v>
      </c>
      <c r="H553" s="333">
        <v>212</v>
      </c>
    </row>
    <row r="554" spans="1:9">
      <c r="A554" s="306"/>
      <c r="B554" s="306"/>
      <c r="C554" s="323"/>
      <c r="D554" s="315" t="s">
        <v>1485</v>
      </c>
      <c r="E554" s="321" t="s">
        <v>209</v>
      </c>
      <c r="F554" s="337" t="s">
        <v>1824</v>
      </c>
      <c r="G554" s="333">
        <v>91</v>
      </c>
      <c r="H554" s="333">
        <v>189</v>
      </c>
    </row>
    <row r="555" spans="1:9">
      <c r="A555" s="306"/>
      <c r="B555" s="306"/>
      <c r="C555" s="323"/>
      <c r="D555" s="315" t="s">
        <v>1485</v>
      </c>
      <c r="E555" s="321" t="s">
        <v>209</v>
      </c>
      <c r="F555" s="337" t="s">
        <v>1825</v>
      </c>
      <c r="G555" s="333">
        <v>1361</v>
      </c>
      <c r="H555" s="333">
        <v>1719</v>
      </c>
    </row>
    <row r="556" spans="1:9">
      <c r="A556" s="306"/>
      <c r="B556" s="306"/>
      <c r="C556" s="323"/>
      <c r="D556" s="315" t="s">
        <v>1485</v>
      </c>
      <c r="E556" s="321" t="s">
        <v>863</v>
      </c>
      <c r="F556" s="337" t="s">
        <v>1826</v>
      </c>
      <c r="G556" s="333">
        <v>1159</v>
      </c>
      <c r="H556" s="333">
        <v>1159</v>
      </c>
    </row>
    <row r="557" spans="1:9">
      <c r="A557" s="306"/>
      <c r="B557" s="306"/>
      <c r="C557" s="323"/>
      <c r="D557" s="315" t="s">
        <v>1485</v>
      </c>
      <c r="E557" s="321" t="s">
        <v>334</v>
      </c>
      <c r="F557" s="337" t="s">
        <v>1827</v>
      </c>
      <c r="G557" s="333">
        <v>14</v>
      </c>
      <c r="H557" s="333">
        <v>14</v>
      </c>
    </row>
    <row r="558" spans="1:9">
      <c r="A558" s="306"/>
      <c r="B558" s="306"/>
      <c r="C558" s="338" t="s">
        <v>1441</v>
      </c>
      <c r="D558" s="315"/>
      <c r="E558" s="338"/>
      <c r="F558" s="317" t="s">
        <v>194</v>
      </c>
      <c r="G558" s="318"/>
      <c r="H558" s="318"/>
    </row>
    <row r="559" spans="1:9">
      <c r="A559" s="306"/>
      <c r="B559" s="306"/>
      <c r="C559" s="320" t="s">
        <v>307</v>
      </c>
      <c r="D559" s="315"/>
      <c r="E559" s="316"/>
      <c r="F559" s="322" t="s">
        <v>1741</v>
      </c>
      <c r="G559" s="318"/>
      <c r="H559" s="318"/>
    </row>
    <row r="560" spans="1:9">
      <c r="A560" s="306"/>
      <c r="B560" s="313" t="s">
        <v>335</v>
      </c>
      <c r="C560" s="314"/>
      <c r="D560" s="314"/>
      <c r="E560" s="314"/>
      <c r="F560" s="313"/>
      <c r="G560" s="313"/>
      <c r="H560" s="313"/>
    </row>
    <row r="561" spans="1:8">
      <c r="A561" s="306"/>
      <c r="B561" s="306"/>
      <c r="C561" s="339" t="s">
        <v>1450</v>
      </c>
      <c r="D561" s="339"/>
      <c r="E561" s="339"/>
      <c r="F561" s="330" t="s">
        <v>318</v>
      </c>
      <c r="G561" s="330">
        <v>1411</v>
      </c>
      <c r="H561" s="330">
        <v>1415</v>
      </c>
    </row>
    <row r="562" spans="1:8" ht="26.25">
      <c r="A562" s="306"/>
      <c r="B562" s="306"/>
      <c r="C562" s="315" t="s">
        <v>336</v>
      </c>
      <c r="D562" s="315"/>
      <c r="E562" s="316"/>
      <c r="F562" s="317" t="s">
        <v>1693</v>
      </c>
      <c r="G562" s="333"/>
      <c r="H562" s="333"/>
    </row>
    <row r="563" spans="1:8">
      <c r="A563" s="306"/>
      <c r="B563" s="306"/>
      <c r="C563" s="339" t="s">
        <v>1445</v>
      </c>
      <c r="D563" s="339"/>
      <c r="E563" s="339"/>
      <c r="F563" s="330" t="s">
        <v>208</v>
      </c>
      <c r="G563" s="330">
        <f>SUM(G564:G565)</f>
        <v>751</v>
      </c>
      <c r="H563" s="330">
        <f>SUM(H564:H565)</f>
        <v>770</v>
      </c>
    </row>
    <row r="564" spans="1:8">
      <c r="A564" s="306"/>
      <c r="B564" s="306"/>
      <c r="C564" s="323"/>
      <c r="D564" s="315" t="s">
        <v>1445</v>
      </c>
      <c r="E564" s="323" t="s">
        <v>209</v>
      </c>
      <c r="F564" s="333" t="s">
        <v>210</v>
      </c>
      <c r="G564" s="333">
        <v>715</v>
      </c>
      <c r="H564" s="333">
        <v>730</v>
      </c>
    </row>
    <row r="565" spans="1:8">
      <c r="A565" s="306"/>
      <c r="B565" s="306"/>
      <c r="C565" s="323"/>
      <c r="D565" s="315" t="s">
        <v>1445</v>
      </c>
      <c r="E565" s="323" t="s">
        <v>211</v>
      </c>
      <c r="F565" s="333" t="s">
        <v>212</v>
      </c>
      <c r="G565" s="333">
        <v>36</v>
      </c>
      <c r="H565" s="333">
        <v>40</v>
      </c>
    </row>
    <row r="566" spans="1:8">
      <c r="A566" s="306"/>
      <c r="B566" s="313" t="s">
        <v>1398</v>
      </c>
      <c r="C566" s="314"/>
      <c r="D566" s="314"/>
      <c r="E566" s="314"/>
      <c r="F566" s="313"/>
      <c r="G566" s="313">
        <v>60</v>
      </c>
      <c r="H566" s="313">
        <v>180</v>
      </c>
    </row>
    <row r="567" spans="1:8">
      <c r="A567" s="306"/>
      <c r="B567" s="313" t="s">
        <v>1399</v>
      </c>
      <c r="C567" s="314"/>
      <c r="D567" s="314"/>
      <c r="E567" s="314"/>
      <c r="F567" s="313"/>
      <c r="G567" s="313">
        <v>10</v>
      </c>
      <c r="H567" s="313">
        <v>30</v>
      </c>
    </row>
    <row r="568" spans="1:8">
      <c r="A568" s="306"/>
      <c r="B568" s="313" t="s">
        <v>1407</v>
      </c>
      <c r="C568" s="314"/>
      <c r="D568" s="314"/>
      <c r="E568" s="314"/>
      <c r="F568" s="313"/>
      <c r="G568" s="313">
        <v>228</v>
      </c>
      <c r="H568" s="313">
        <v>230</v>
      </c>
    </row>
    <row r="569" spans="1:8">
      <c r="A569" s="306"/>
      <c r="B569" s="313" t="s">
        <v>1409</v>
      </c>
      <c r="C569" s="314"/>
      <c r="D569" s="314"/>
      <c r="E569" s="314"/>
      <c r="F569" s="313"/>
      <c r="G569" s="313">
        <v>195</v>
      </c>
      <c r="H569" s="313">
        <v>220</v>
      </c>
    </row>
    <row r="570" spans="1:8">
      <c r="A570" s="306"/>
      <c r="B570" s="313" t="s">
        <v>1400</v>
      </c>
      <c r="C570" s="314"/>
      <c r="D570" s="314"/>
      <c r="E570" s="314"/>
      <c r="F570" s="313"/>
      <c r="G570" s="313"/>
      <c r="H570" s="313"/>
    </row>
    <row r="571" spans="1:8">
      <c r="A571" s="306"/>
      <c r="B571" s="313" t="s">
        <v>1408</v>
      </c>
      <c r="C571" s="314"/>
      <c r="D571" s="314"/>
      <c r="E571" s="314"/>
      <c r="F571" s="313"/>
      <c r="G571" s="313"/>
      <c r="H571" s="313"/>
    </row>
    <row r="572" spans="1:8">
      <c r="A572" s="306"/>
      <c r="B572" s="313" t="s">
        <v>1396</v>
      </c>
      <c r="C572" s="314"/>
      <c r="D572" s="314"/>
      <c r="E572" s="314"/>
      <c r="F572" s="313"/>
      <c r="G572" s="313">
        <v>6507</v>
      </c>
      <c r="H572" s="313">
        <v>7120</v>
      </c>
    </row>
    <row r="573" spans="1:8">
      <c r="A573" s="306"/>
      <c r="B573" s="313"/>
      <c r="C573" s="314"/>
      <c r="D573" s="314"/>
      <c r="E573" s="314"/>
      <c r="F573" s="313"/>
      <c r="G573" s="313"/>
      <c r="H573" s="313"/>
    </row>
    <row r="574" spans="1:8">
      <c r="A574" s="185" t="s">
        <v>1426</v>
      </c>
      <c r="B574" s="185"/>
      <c r="C574" s="186"/>
      <c r="D574" s="186"/>
      <c r="E574" s="262"/>
      <c r="F574" s="246"/>
      <c r="G574" s="253"/>
      <c r="H574" s="253"/>
    </row>
    <row r="575" spans="1:8">
      <c r="A575" s="248"/>
      <c r="B575" s="225" t="s">
        <v>458</v>
      </c>
      <c r="C575" s="226"/>
      <c r="D575" s="226"/>
      <c r="E575" s="226"/>
      <c r="F575" s="225"/>
      <c r="G575" s="225">
        <f>G578+G581+G582+G583</f>
        <v>10220</v>
      </c>
      <c r="H575" s="225">
        <f>H578+H581+H582+H583</f>
        <v>10243</v>
      </c>
    </row>
    <row r="576" spans="1:8">
      <c r="A576" s="248"/>
      <c r="B576" s="248"/>
      <c r="C576" s="227" t="s">
        <v>459</v>
      </c>
      <c r="D576" s="227"/>
      <c r="E576" s="228"/>
      <c r="F576" s="229" t="s">
        <v>460</v>
      </c>
      <c r="G576" s="230"/>
      <c r="H576" s="230"/>
    </row>
    <row r="577" spans="1:9">
      <c r="A577" s="248"/>
      <c r="B577" s="248"/>
      <c r="C577" s="227" t="s">
        <v>461</v>
      </c>
      <c r="D577" s="227"/>
      <c r="E577" s="228"/>
      <c r="F577" s="229" t="s">
        <v>462</v>
      </c>
      <c r="G577" s="230"/>
      <c r="H577" s="230"/>
    </row>
    <row r="578" spans="1:9">
      <c r="A578" s="248"/>
      <c r="B578" s="248"/>
      <c r="C578" s="227" t="s">
        <v>463</v>
      </c>
      <c r="D578" s="227"/>
      <c r="E578" s="228"/>
      <c r="F578" s="229" t="s">
        <v>464</v>
      </c>
      <c r="G578" s="230">
        <v>6480</v>
      </c>
      <c r="H578" s="230">
        <v>6500</v>
      </c>
    </row>
    <row r="579" spans="1:9">
      <c r="A579" s="248"/>
      <c r="B579" s="248"/>
      <c r="C579" s="231" t="s">
        <v>465</v>
      </c>
      <c r="D579" s="231"/>
      <c r="E579" s="231"/>
      <c r="F579" s="231" t="s">
        <v>466</v>
      </c>
      <c r="G579" s="234">
        <f>SUM(G580:G581)</f>
        <v>3659</v>
      </c>
      <c r="H579" s="234">
        <f>SUM(H580:H581)</f>
        <v>3660</v>
      </c>
    </row>
    <row r="580" spans="1:9">
      <c r="A580" s="248"/>
      <c r="B580" s="248"/>
      <c r="C580" s="227"/>
      <c r="D580" s="227" t="s">
        <v>465</v>
      </c>
      <c r="E580" s="228" t="s">
        <v>1050</v>
      </c>
      <c r="F580" s="229" t="s">
        <v>467</v>
      </c>
      <c r="G580" s="230"/>
      <c r="H580" s="230"/>
      <c r="I580" s="211" t="s">
        <v>476</v>
      </c>
    </row>
    <row r="581" spans="1:9">
      <c r="A581" s="248"/>
      <c r="B581" s="248"/>
      <c r="C581" s="227"/>
      <c r="D581" s="227" t="s">
        <v>465</v>
      </c>
      <c r="E581" s="228" t="s">
        <v>209</v>
      </c>
      <c r="F581" s="229" t="s">
        <v>466</v>
      </c>
      <c r="G581" s="230">
        <v>3659</v>
      </c>
      <c r="H581" s="230">
        <v>3660</v>
      </c>
    </row>
    <row r="582" spans="1:9" ht="30.75">
      <c r="A582" s="248"/>
      <c r="B582" s="248"/>
      <c r="C582" s="227" t="s">
        <v>468</v>
      </c>
      <c r="D582" s="227"/>
      <c r="E582" s="228"/>
      <c r="F582" s="229" t="s">
        <v>1634</v>
      </c>
      <c r="G582" s="230">
        <v>80</v>
      </c>
      <c r="H582" s="230">
        <v>80</v>
      </c>
    </row>
    <row r="583" spans="1:9">
      <c r="A583" s="248"/>
      <c r="B583" s="248"/>
      <c r="C583" s="227" t="s">
        <v>469</v>
      </c>
      <c r="D583" s="227"/>
      <c r="E583" s="228"/>
      <c r="F583" s="229" t="s">
        <v>1570</v>
      </c>
      <c r="G583" s="230">
        <v>1</v>
      </c>
      <c r="H583" s="230">
        <v>3</v>
      </c>
    </row>
    <row r="584" spans="1:9">
      <c r="A584" s="248"/>
      <c r="B584" s="248"/>
      <c r="C584" s="227" t="s">
        <v>1486</v>
      </c>
      <c r="D584" s="227"/>
      <c r="E584" s="228"/>
      <c r="F584" s="229" t="s">
        <v>1578</v>
      </c>
      <c r="G584" s="230"/>
      <c r="H584" s="230"/>
    </row>
    <row r="585" spans="1:9">
      <c r="A585" s="248"/>
      <c r="B585" s="248"/>
      <c r="C585" s="227" t="s">
        <v>1487</v>
      </c>
      <c r="D585" s="227"/>
      <c r="E585" s="228"/>
      <c r="F585" s="229" t="s">
        <v>470</v>
      </c>
      <c r="G585" s="230"/>
      <c r="H585" s="230"/>
    </row>
    <row r="586" spans="1:9">
      <c r="A586" s="248"/>
      <c r="B586" s="225" t="s">
        <v>471</v>
      </c>
      <c r="C586" s="226"/>
      <c r="D586" s="226"/>
      <c r="E586" s="226"/>
      <c r="F586" s="225"/>
      <c r="G586" s="225">
        <v>3918</v>
      </c>
      <c r="H586" s="225">
        <v>3920</v>
      </c>
    </row>
    <row r="587" spans="1:9">
      <c r="A587" s="248"/>
      <c r="B587" s="225" t="s">
        <v>472</v>
      </c>
      <c r="C587" s="226"/>
      <c r="D587" s="226"/>
      <c r="E587" s="226"/>
      <c r="F587" s="225"/>
      <c r="G587" s="225"/>
      <c r="H587" s="225"/>
    </row>
    <row r="588" spans="1:9">
      <c r="A588" s="248"/>
      <c r="B588" s="248"/>
      <c r="C588" s="227" t="s">
        <v>1488</v>
      </c>
      <c r="D588" s="227"/>
      <c r="E588" s="228"/>
      <c r="F588" s="229" t="s">
        <v>1599</v>
      </c>
      <c r="G588" s="230"/>
      <c r="H588" s="230"/>
    </row>
    <row r="589" spans="1:9">
      <c r="A589" s="248"/>
      <c r="B589" s="248"/>
      <c r="C589" s="227" t="s">
        <v>1489</v>
      </c>
      <c r="D589" s="227"/>
      <c r="E589" s="228"/>
      <c r="F589" s="229" t="s">
        <v>473</v>
      </c>
      <c r="G589" s="230"/>
      <c r="H589" s="230"/>
    </row>
    <row r="590" spans="1:9">
      <c r="A590" s="248"/>
      <c r="B590" s="248"/>
      <c r="C590" s="227" t="s">
        <v>1490</v>
      </c>
      <c r="D590" s="227"/>
      <c r="E590" s="228"/>
      <c r="F590" s="229" t="s">
        <v>474</v>
      </c>
      <c r="G590" s="230"/>
      <c r="H590" s="230"/>
    </row>
    <row r="591" spans="1:9">
      <c r="A591" s="248"/>
      <c r="B591" s="225" t="s">
        <v>475</v>
      </c>
      <c r="C591" s="226"/>
      <c r="D591" s="226"/>
      <c r="E591" s="226"/>
      <c r="F591" s="225"/>
      <c r="G591" s="225"/>
      <c r="H591" s="225"/>
    </row>
    <row r="592" spans="1:9">
      <c r="A592" s="248"/>
      <c r="B592" s="248"/>
      <c r="C592" s="167"/>
      <c r="D592" s="167"/>
      <c r="E592" s="167"/>
      <c r="F592" s="224"/>
      <c r="G592" s="245"/>
      <c r="H592" s="245"/>
    </row>
    <row r="593" spans="1:9">
      <c r="A593" s="185" t="s">
        <v>1427</v>
      </c>
      <c r="B593" s="185"/>
      <c r="C593" s="186"/>
      <c r="D593" s="186"/>
      <c r="E593" s="262"/>
      <c r="F593" s="246"/>
      <c r="G593" s="253"/>
      <c r="H593" s="253"/>
    </row>
    <row r="594" spans="1:9">
      <c r="A594" s="248"/>
      <c r="B594" s="225" t="s">
        <v>477</v>
      </c>
      <c r="C594" s="226"/>
      <c r="D594" s="226"/>
      <c r="E594" s="226"/>
      <c r="F594" s="225"/>
      <c r="G594" s="225"/>
      <c r="H594" s="225">
        <f>H595+H596+H597+H598+H599+H600+H601+H602+H603+H604+H605</f>
        <v>1100</v>
      </c>
    </row>
    <row r="595" spans="1:9">
      <c r="A595" s="248"/>
      <c r="B595" s="248"/>
      <c r="C595" s="227" t="s">
        <v>478</v>
      </c>
      <c r="D595" s="227"/>
      <c r="E595" s="228"/>
      <c r="F595" s="229" t="s">
        <v>479</v>
      </c>
      <c r="G595" s="230"/>
      <c r="H595" s="230">
        <v>100</v>
      </c>
    </row>
    <row r="596" spans="1:9">
      <c r="A596" s="248"/>
      <c r="B596" s="248"/>
      <c r="C596" s="227" t="s">
        <v>480</v>
      </c>
      <c r="D596" s="227"/>
      <c r="E596" s="228"/>
      <c r="F596" s="229" t="s">
        <v>481</v>
      </c>
      <c r="G596" s="230"/>
      <c r="H596" s="230">
        <v>100</v>
      </c>
    </row>
    <row r="597" spans="1:9">
      <c r="A597" s="248"/>
      <c r="B597" s="248"/>
      <c r="C597" s="227" t="s">
        <v>482</v>
      </c>
      <c r="D597" s="227"/>
      <c r="E597" s="228"/>
      <c r="F597" s="229" t="s">
        <v>1676</v>
      </c>
      <c r="G597" s="230"/>
      <c r="H597" s="230">
        <v>100</v>
      </c>
    </row>
    <row r="598" spans="1:9">
      <c r="A598" s="248"/>
      <c r="B598" s="248"/>
      <c r="C598" s="235" t="s">
        <v>196</v>
      </c>
      <c r="D598" s="227"/>
      <c r="E598" s="236"/>
      <c r="F598" s="229" t="s">
        <v>1354</v>
      </c>
      <c r="G598" s="237"/>
      <c r="H598" s="230">
        <v>100</v>
      </c>
    </row>
    <row r="599" spans="1:9">
      <c r="A599" s="248"/>
      <c r="B599" s="248"/>
      <c r="C599" s="235" t="s">
        <v>301</v>
      </c>
      <c r="D599" s="227"/>
      <c r="E599" s="236"/>
      <c r="F599" s="229" t="s">
        <v>1395</v>
      </c>
      <c r="G599" s="237"/>
      <c r="H599" s="230">
        <v>100</v>
      </c>
      <c r="I599" s="193" t="s">
        <v>486</v>
      </c>
    </row>
    <row r="600" spans="1:9">
      <c r="A600" s="248"/>
      <c r="B600" s="248"/>
      <c r="C600" s="227" t="s">
        <v>1470</v>
      </c>
      <c r="D600" s="227"/>
      <c r="E600" s="228"/>
      <c r="F600" s="229" t="s">
        <v>1668</v>
      </c>
      <c r="G600" s="230"/>
      <c r="H600" s="230">
        <v>100</v>
      </c>
    </row>
    <row r="601" spans="1:9">
      <c r="A601" s="248"/>
      <c r="B601" s="248"/>
      <c r="C601" s="235" t="s">
        <v>1491</v>
      </c>
      <c r="D601" s="227"/>
      <c r="E601" s="236"/>
      <c r="F601" s="261" t="s">
        <v>1677</v>
      </c>
      <c r="G601" s="237"/>
      <c r="H601" s="230">
        <v>100</v>
      </c>
    </row>
    <row r="602" spans="1:9">
      <c r="A602" s="248"/>
      <c r="B602" s="248"/>
      <c r="C602" s="235" t="s">
        <v>1492</v>
      </c>
      <c r="D602" s="227"/>
      <c r="E602" s="236"/>
      <c r="F602" s="261" t="s">
        <v>483</v>
      </c>
      <c r="G602" s="237"/>
      <c r="H602" s="230">
        <v>100</v>
      </c>
    </row>
    <row r="603" spans="1:9">
      <c r="A603" s="248"/>
      <c r="B603" s="248"/>
      <c r="C603" s="235" t="s">
        <v>1477</v>
      </c>
      <c r="D603" s="227"/>
      <c r="E603" s="236"/>
      <c r="F603" s="261" t="s">
        <v>302</v>
      </c>
      <c r="G603" s="237"/>
      <c r="H603" s="230">
        <v>100</v>
      </c>
    </row>
    <row r="604" spans="1:9">
      <c r="A604" s="248"/>
      <c r="B604" s="248"/>
      <c r="C604" s="235" t="s">
        <v>1493</v>
      </c>
      <c r="D604" s="227"/>
      <c r="E604" s="236"/>
      <c r="F604" s="261" t="s">
        <v>1678</v>
      </c>
      <c r="G604" s="237"/>
      <c r="H604" s="230">
        <v>100</v>
      </c>
    </row>
    <row r="605" spans="1:9">
      <c r="A605" s="248"/>
      <c r="B605" s="248"/>
      <c r="C605" s="235" t="s">
        <v>1494</v>
      </c>
      <c r="D605" s="227"/>
      <c r="E605" s="236"/>
      <c r="F605" s="261" t="s">
        <v>1679</v>
      </c>
      <c r="G605" s="237"/>
      <c r="H605" s="230">
        <v>100</v>
      </c>
    </row>
    <row r="606" spans="1:9">
      <c r="A606" s="248"/>
      <c r="B606" s="248"/>
      <c r="C606" s="235" t="s">
        <v>1495</v>
      </c>
      <c r="D606" s="227"/>
      <c r="E606" s="236"/>
      <c r="F606" s="261" t="s">
        <v>484</v>
      </c>
      <c r="G606" s="237"/>
      <c r="H606" s="237"/>
    </row>
    <row r="607" spans="1:9" ht="30.75">
      <c r="A607" s="248"/>
      <c r="B607" s="248"/>
      <c r="C607" s="227" t="s">
        <v>1438</v>
      </c>
      <c r="D607" s="227"/>
      <c r="E607" s="228"/>
      <c r="F607" s="229" t="s">
        <v>191</v>
      </c>
      <c r="G607" s="230"/>
      <c r="H607" s="230"/>
    </row>
    <row r="608" spans="1:9">
      <c r="A608" s="248"/>
      <c r="B608" s="225" t="s">
        <v>485</v>
      </c>
      <c r="C608" s="226"/>
      <c r="D608" s="226"/>
      <c r="E608" s="226"/>
      <c r="F608" s="225"/>
      <c r="G608" s="225"/>
      <c r="H608" s="225">
        <v>1100</v>
      </c>
      <c r="I608" s="193" t="s">
        <v>1548</v>
      </c>
    </row>
    <row r="609" spans="1:8">
      <c r="A609" s="248"/>
      <c r="B609" s="248"/>
      <c r="C609" s="167" t="s">
        <v>2114</v>
      </c>
      <c r="D609" s="167"/>
      <c r="E609" s="167"/>
      <c r="F609" s="224"/>
      <c r="G609" s="224"/>
      <c r="H609" s="224"/>
    </row>
    <row r="610" spans="1:8">
      <c r="A610" s="185" t="s">
        <v>1428</v>
      </c>
      <c r="B610" s="185"/>
      <c r="C610" s="186"/>
      <c r="D610" s="262"/>
      <c r="E610" s="262"/>
      <c r="F610" s="246"/>
      <c r="G610" s="253"/>
      <c r="H610" s="253"/>
    </row>
    <row r="611" spans="1:8">
      <c r="A611" s="248"/>
      <c r="B611" s="225" t="s">
        <v>487</v>
      </c>
      <c r="C611" s="226"/>
      <c r="D611" s="226"/>
      <c r="E611" s="226"/>
      <c r="F611" s="225"/>
      <c r="G611" s="225">
        <f>G613+G614+G618+G619</f>
        <v>22616</v>
      </c>
      <c r="H611" s="225">
        <f>H613+H614+H615+H616+H617+H618+H619</f>
        <v>22730</v>
      </c>
    </row>
    <row r="612" spans="1:8">
      <c r="A612" s="248"/>
      <c r="B612" s="248"/>
      <c r="C612" s="231" t="s">
        <v>488</v>
      </c>
      <c r="D612" s="232"/>
      <c r="E612" s="232"/>
      <c r="F612" s="233" t="s">
        <v>1673</v>
      </c>
      <c r="G612" s="234">
        <f>SUM(G613:G614)</f>
        <v>13692</v>
      </c>
      <c r="H612" s="234">
        <f>SUM(H613:H614)</f>
        <v>13750</v>
      </c>
    </row>
    <row r="613" spans="1:8">
      <c r="A613" s="248"/>
      <c r="B613" s="248"/>
      <c r="C613" s="227"/>
      <c r="D613" s="227" t="s">
        <v>488</v>
      </c>
      <c r="E613" s="228"/>
      <c r="F613" s="229" t="s">
        <v>489</v>
      </c>
      <c r="G613" s="230">
        <v>5292</v>
      </c>
      <c r="H613" s="230">
        <v>5300</v>
      </c>
    </row>
    <row r="614" spans="1:8">
      <c r="A614" s="248"/>
      <c r="B614" s="248"/>
      <c r="C614" s="227"/>
      <c r="D614" s="227" t="s">
        <v>488</v>
      </c>
      <c r="E614" s="228" t="s">
        <v>490</v>
      </c>
      <c r="F614" s="229" t="s">
        <v>491</v>
      </c>
      <c r="G614" s="230">
        <v>8400</v>
      </c>
      <c r="H614" s="230">
        <v>8450</v>
      </c>
    </row>
    <row r="615" spans="1:8">
      <c r="A615" s="248"/>
      <c r="B615" s="248"/>
      <c r="C615" s="227" t="s">
        <v>196</v>
      </c>
      <c r="D615" s="227"/>
      <c r="E615" s="228"/>
      <c r="F615" s="229" t="s">
        <v>1354</v>
      </c>
      <c r="G615" s="230">
        <v>2</v>
      </c>
      <c r="H615" s="230">
        <v>5</v>
      </c>
    </row>
    <row r="616" spans="1:8">
      <c r="A616" s="248"/>
      <c r="B616" s="248"/>
      <c r="C616" s="227" t="s">
        <v>301</v>
      </c>
      <c r="D616" s="227"/>
      <c r="E616" s="228"/>
      <c r="F616" s="229" t="s">
        <v>1395</v>
      </c>
      <c r="G616" s="230"/>
      <c r="H616" s="230">
        <v>5</v>
      </c>
    </row>
    <row r="617" spans="1:8">
      <c r="A617" s="248"/>
      <c r="B617" s="248"/>
      <c r="C617" s="227" t="s">
        <v>478</v>
      </c>
      <c r="D617" s="227"/>
      <c r="E617" s="228"/>
      <c r="F617" s="229" t="s">
        <v>479</v>
      </c>
      <c r="G617" s="230"/>
      <c r="H617" s="230">
        <v>10</v>
      </c>
    </row>
    <row r="618" spans="1:8">
      <c r="A618" s="248"/>
      <c r="B618" s="248"/>
      <c r="C618" s="227" t="s">
        <v>480</v>
      </c>
      <c r="D618" s="227"/>
      <c r="E618" s="228"/>
      <c r="F618" s="229" t="s">
        <v>481</v>
      </c>
      <c r="G618" s="230">
        <v>5</v>
      </c>
      <c r="H618" s="230">
        <v>10</v>
      </c>
    </row>
    <row r="619" spans="1:8">
      <c r="A619" s="248"/>
      <c r="B619" s="248"/>
      <c r="C619" s="227" t="s">
        <v>1442</v>
      </c>
      <c r="D619" s="227"/>
      <c r="E619" s="228"/>
      <c r="F619" s="229" t="s">
        <v>195</v>
      </c>
      <c r="G619" s="230">
        <v>8919</v>
      </c>
      <c r="H619" s="230">
        <v>8950</v>
      </c>
    </row>
    <row r="620" spans="1:8">
      <c r="A620" s="248"/>
      <c r="B620" s="248"/>
      <c r="C620" s="227" t="s">
        <v>1441</v>
      </c>
      <c r="D620" s="227"/>
      <c r="E620" s="228"/>
      <c r="F620" s="229" t="s">
        <v>194</v>
      </c>
      <c r="G620" s="230"/>
      <c r="H620" s="230"/>
    </row>
    <row r="621" spans="1:8">
      <c r="A621" s="248"/>
      <c r="B621" s="225" t="s">
        <v>197</v>
      </c>
      <c r="C621" s="226"/>
      <c r="D621" s="226"/>
      <c r="E621" s="226"/>
      <c r="F621" s="225"/>
      <c r="G621" s="225">
        <v>25145</v>
      </c>
      <c r="H621" s="225">
        <v>25155</v>
      </c>
    </row>
    <row r="622" spans="1:8">
      <c r="A622" s="248"/>
      <c r="B622" s="248"/>
      <c r="C622" s="227" t="s">
        <v>203</v>
      </c>
      <c r="D622" s="227"/>
      <c r="E622" s="228"/>
      <c r="F622" s="229" t="s">
        <v>1623</v>
      </c>
      <c r="G622" s="230"/>
      <c r="H622" s="230"/>
    </row>
    <row r="623" spans="1:8">
      <c r="A623" s="248"/>
      <c r="B623" s="248"/>
      <c r="C623" s="227" t="s">
        <v>492</v>
      </c>
      <c r="D623" s="227"/>
      <c r="E623" s="228" t="s">
        <v>209</v>
      </c>
      <c r="F623" s="229" t="s">
        <v>1361</v>
      </c>
      <c r="G623" s="230"/>
      <c r="H623" s="230"/>
    </row>
    <row r="624" spans="1:8">
      <c r="A624" s="248"/>
      <c r="B624" s="248"/>
      <c r="C624" s="227" t="s">
        <v>493</v>
      </c>
      <c r="D624" s="227"/>
      <c r="E624" s="228"/>
      <c r="F624" s="229" t="s">
        <v>494</v>
      </c>
      <c r="G624" s="230"/>
      <c r="H624" s="230"/>
    </row>
    <row r="625" spans="1:8" ht="31.5">
      <c r="A625" s="248"/>
      <c r="B625" s="248"/>
      <c r="C625" s="231" t="s">
        <v>249</v>
      </c>
      <c r="D625" s="232"/>
      <c r="E625" s="232"/>
      <c r="F625" s="232" t="s">
        <v>1688</v>
      </c>
      <c r="G625" s="234">
        <f>SUM(G626)</f>
        <v>11841</v>
      </c>
      <c r="H625" s="234">
        <f>SUM(H626)</f>
        <v>11850</v>
      </c>
    </row>
    <row r="626" spans="1:8">
      <c r="A626" s="248"/>
      <c r="B626" s="248"/>
      <c r="C626" s="227"/>
      <c r="D626" s="227" t="s">
        <v>249</v>
      </c>
      <c r="E626" s="228" t="s">
        <v>495</v>
      </c>
      <c r="F626" s="229" t="s">
        <v>1774</v>
      </c>
      <c r="G626" s="230">
        <v>11841</v>
      </c>
      <c r="H626" s="230">
        <v>11850</v>
      </c>
    </row>
    <row r="627" spans="1:8">
      <c r="A627" s="248"/>
      <c r="B627" s="248"/>
      <c r="C627" s="227" t="s">
        <v>1444</v>
      </c>
      <c r="D627" s="227"/>
      <c r="E627" s="228"/>
      <c r="F627" s="229" t="s">
        <v>1573</v>
      </c>
      <c r="G627" s="230">
        <v>13304</v>
      </c>
      <c r="H627" s="230">
        <v>13305</v>
      </c>
    </row>
    <row r="628" spans="1:8">
      <c r="A628" s="248"/>
      <c r="B628" s="248"/>
      <c r="C628" s="227" t="s">
        <v>306</v>
      </c>
      <c r="D628" s="227"/>
      <c r="E628" s="228"/>
      <c r="F628" s="229" t="s">
        <v>1692</v>
      </c>
      <c r="G628" s="230"/>
      <c r="H628" s="230"/>
    </row>
    <row r="629" spans="1:8" ht="30.75">
      <c r="A629" s="248"/>
      <c r="B629" s="248"/>
      <c r="C629" s="227" t="s">
        <v>1480</v>
      </c>
      <c r="D629" s="227"/>
      <c r="E629" s="228"/>
      <c r="F629" s="229" t="s">
        <v>1624</v>
      </c>
      <c r="G629" s="230"/>
      <c r="H629" s="230"/>
    </row>
    <row r="630" spans="1:8">
      <c r="A630" s="248"/>
      <c r="B630" s="248"/>
      <c r="C630" s="268" t="s">
        <v>307</v>
      </c>
      <c r="D630" s="227"/>
      <c r="E630" s="241"/>
      <c r="F630" s="269" t="s">
        <v>1741</v>
      </c>
      <c r="G630" s="230"/>
      <c r="H630" s="230"/>
    </row>
    <row r="631" spans="1:8">
      <c r="A631" s="248"/>
      <c r="B631" s="225" t="s">
        <v>206</v>
      </c>
      <c r="C631" s="226"/>
      <c r="D631" s="226"/>
      <c r="E631" s="226"/>
      <c r="F631" s="225"/>
      <c r="G631" s="225"/>
      <c r="H631" s="225"/>
    </row>
    <row r="632" spans="1:8">
      <c r="A632" s="248"/>
      <c r="B632" s="248"/>
      <c r="C632" s="227" t="s">
        <v>1450</v>
      </c>
      <c r="D632" s="227"/>
      <c r="E632" s="227"/>
      <c r="F632" s="230" t="s">
        <v>318</v>
      </c>
      <c r="G632" s="230"/>
      <c r="H632" s="230"/>
    </row>
    <row r="633" spans="1:8">
      <c r="A633" s="248"/>
      <c r="B633" s="248"/>
      <c r="C633" s="231" t="s">
        <v>1445</v>
      </c>
      <c r="D633" s="231"/>
      <c r="E633" s="231"/>
      <c r="F633" s="234" t="s">
        <v>208</v>
      </c>
      <c r="G633" s="234">
        <f>SUM(G634:G635)</f>
        <v>0</v>
      </c>
      <c r="H633" s="234">
        <f>SUM(H634:H635)</f>
        <v>0</v>
      </c>
    </row>
    <row r="634" spans="1:8">
      <c r="A634" s="248"/>
      <c r="B634" s="248"/>
      <c r="C634" s="227"/>
      <c r="D634" s="227" t="s">
        <v>1445</v>
      </c>
      <c r="E634" s="227" t="s">
        <v>209</v>
      </c>
      <c r="F634" s="230" t="s">
        <v>210</v>
      </c>
      <c r="G634" s="230"/>
      <c r="H634" s="230"/>
    </row>
    <row r="635" spans="1:8">
      <c r="A635" s="248"/>
      <c r="B635" s="248"/>
      <c r="C635" s="227"/>
      <c r="D635" s="227" t="s">
        <v>1445</v>
      </c>
      <c r="E635" s="227" t="s">
        <v>211</v>
      </c>
      <c r="F635" s="230" t="s">
        <v>212</v>
      </c>
      <c r="G635" s="230"/>
      <c r="H635" s="230"/>
    </row>
    <row r="636" spans="1:8">
      <c r="A636" s="248"/>
      <c r="B636" s="225" t="s">
        <v>1396</v>
      </c>
      <c r="C636" s="226"/>
      <c r="D636" s="226"/>
      <c r="E636" s="226"/>
      <c r="F636" s="225"/>
      <c r="G636" s="225">
        <v>13774</v>
      </c>
      <c r="H636" s="225">
        <v>13800</v>
      </c>
    </row>
    <row r="637" spans="1:8">
      <c r="A637" s="248"/>
      <c r="B637" s="225"/>
      <c r="C637" s="226"/>
      <c r="D637" s="226"/>
      <c r="E637" s="226"/>
      <c r="F637" s="225"/>
      <c r="G637" s="225"/>
      <c r="H637" s="225"/>
    </row>
    <row r="638" spans="1:8">
      <c r="A638" s="185" t="s">
        <v>1429</v>
      </c>
      <c r="B638" s="185"/>
      <c r="C638" s="186"/>
      <c r="D638" s="262"/>
      <c r="E638" s="262"/>
      <c r="F638" s="246"/>
      <c r="G638" s="253"/>
      <c r="H638" s="253"/>
    </row>
    <row r="639" spans="1:8">
      <c r="A639" s="248"/>
      <c r="B639" s="225" t="s">
        <v>487</v>
      </c>
      <c r="C639" s="226"/>
      <c r="D639" s="226"/>
      <c r="E639" s="226"/>
      <c r="F639" s="225"/>
      <c r="G639" s="225"/>
      <c r="H639" s="225"/>
    </row>
    <row r="640" spans="1:8">
      <c r="A640" s="248"/>
      <c r="B640" s="248"/>
      <c r="C640" s="231" t="s">
        <v>1496</v>
      </c>
      <c r="D640" s="232"/>
      <c r="E640" s="232"/>
      <c r="F640" s="233" t="s">
        <v>496</v>
      </c>
      <c r="G640" s="234">
        <f>SUM(G641:G642)</f>
        <v>0</v>
      </c>
      <c r="H640" s="234">
        <f>SUM(H641:H642)</f>
        <v>0</v>
      </c>
    </row>
    <row r="641" spans="1:8">
      <c r="A641" s="248"/>
      <c r="B641" s="248"/>
      <c r="C641" s="227"/>
      <c r="D641" s="227" t="s">
        <v>1496</v>
      </c>
      <c r="E641" s="228"/>
      <c r="F641" s="229" t="s">
        <v>496</v>
      </c>
      <c r="G641" s="230"/>
      <c r="H641" s="230"/>
    </row>
    <row r="642" spans="1:8" ht="30.75">
      <c r="A642" s="248"/>
      <c r="B642" s="248"/>
      <c r="C642" s="227"/>
      <c r="D642" s="227" t="s">
        <v>1496</v>
      </c>
      <c r="E642" s="228" t="s">
        <v>490</v>
      </c>
      <c r="F642" s="229" t="s">
        <v>1772</v>
      </c>
      <c r="G642" s="230"/>
      <c r="H642" s="230"/>
    </row>
    <row r="643" spans="1:8">
      <c r="A643" s="248"/>
      <c r="B643" s="248"/>
      <c r="C643" s="227" t="s">
        <v>1442</v>
      </c>
      <c r="D643" s="227"/>
      <c r="E643" s="228"/>
      <c r="F643" s="229" t="s">
        <v>195</v>
      </c>
      <c r="G643" s="230"/>
      <c r="H643" s="230"/>
    </row>
    <row r="644" spans="1:8">
      <c r="A644" s="248"/>
      <c r="B644" s="248"/>
      <c r="C644" s="227" t="s">
        <v>1441</v>
      </c>
      <c r="D644" s="227"/>
      <c r="E644" s="228"/>
      <c r="F644" s="229" t="s">
        <v>194</v>
      </c>
      <c r="G644" s="230"/>
      <c r="H644" s="230"/>
    </row>
    <row r="645" spans="1:8">
      <c r="A645" s="248"/>
      <c r="B645" s="225" t="s">
        <v>197</v>
      </c>
      <c r="C645" s="226"/>
      <c r="D645" s="226"/>
      <c r="E645" s="226"/>
      <c r="F645" s="225"/>
      <c r="G645" s="225"/>
      <c r="H645" s="225"/>
    </row>
    <row r="646" spans="1:8">
      <c r="A646" s="248"/>
      <c r="B646" s="248"/>
      <c r="C646" s="294" t="s">
        <v>245</v>
      </c>
      <c r="D646" s="167"/>
      <c r="E646" s="295"/>
      <c r="F646" s="296" t="s">
        <v>1621</v>
      </c>
      <c r="G646" s="250"/>
      <c r="H646" s="250"/>
    </row>
    <row r="647" spans="1:8">
      <c r="A647" s="248"/>
      <c r="B647" s="248"/>
      <c r="C647" s="294" t="s">
        <v>493</v>
      </c>
      <c r="D647" s="167"/>
      <c r="E647" s="295"/>
      <c r="F647" s="296" t="s">
        <v>494</v>
      </c>
      <c r="G647" s="250"/>
      <c r="H647" s="250"/>
    </row>
    <row r="648" spans="1:8" ht="30.75">
      <c r="A648" s="248"/>
      <c r="B648" s="248"/>
      <c r="C648" s="294" t="s">
        <v>249</v>
      </c>
      <c r="D648" s="167"/>
      <c r="E648" s="295"/>
      <c r="F648" s="296" t="s">
        <v>1688</v>
      </c>
      <c r="G648" s="250"/>
      <c r="H648" s="250"/>
    </row>
    <row r="649" spans="1:8" ht="30.75">
      <c r="A649" s="248"/>
      <c r="B649" s="248"/>
      <c r="C649" s="294" t="s">
        <v>497</v>
      </c>
      <c r="D649" s="167"/>
      <c r="E649" s="295"/>
      <c r="F649" s="297" t="s">
        <v>1553</v>
      </c>
      <c r="G649" s="250"/>
      <c r="H649" s="250"/>
    </row>
    <row r="650" spans="1:8">
      <c r="A650" s="248"/>
      <c r="B650" s="248"/>
      <c r="C650" s="294" t="s">
        <v>498</v>
      </c>
      <c r="D650" s="167"/>
      <c r="E650" s="295"/>
      <c r="F650" s="296" t="s">
        <v>499</v>
      </c>
      <c r="G650" s="250"/>
      <c r="H650" s="250"/>
    </row>
    <row r="651" spans="1:8">
      <c r="A651" s="248"/>
      <c r="B651" s="248"/>
      <c r="C651" s="294" t="s">
        <v>1444</v>
      </c>
      <c r="D651" s="167"/>
      <c r="E651" s="294"/>
      <c r="F651" s="296" t="s">
        <v>1573</v>
      </c>
      <c r="G651" s="250"/>
      <c r="H651" s="250"/>
    </row>
    <row r="652" spans="1:8">
      <c r="A652" s="248"/>
      <c r="B652" s="225" t="s">
        <v>1396</v>
      </c>
      <c r="C652" s="226"/>
      <c r="D652" s="226"/>
      <c r="E652" s="226"/>
      <c r="F652" s="225"/>
      <c r="G652" s="225"/>
      <c r="H652" s="225"/>
    </row>
    <row r="653" spans="1:8">
      <c r="A653" s="248"/>
      <c r="B653" s="225"/>
      <c r="C653" s="226"/>
      <c r="D653" s="226"/>
      <c r="E653" s="226"/>
      <c r="F653" s="225"/>
      <c r="G653" s="225"/>
      <c r="H653" s="225"/>
    </row>
    <row r="654" spans="1:8">
      <c r="A654" s="189" t="s">
        <v>1430</v>
      </c>
      <c r="B654" s="189"/>
      <c r="C654" s="262"/>
      <c r="D654" s="262"/>
      <c r="E654" s="262"/>
      <c r="F654" s="246"/>
      <c r="G654" s="253"/>
      <c r="H654" s="253"/>
    </row>
    <row r="655" spans="1:8">
      <c r="A655" s="248"/>
      <c r="B655" s="225" t="s">
        <v>487</v>
      </c>
      <c r="C655" s="226"/>
      <c r="D655" s="226"/>
      <c r="E655" s="226"/>
      <c r="F655" s="225"/>
      <c r="G655" s="225"/>
      <c r="H655" s="225"/>
    </row>
    <row r="656" spans="1:8">
      <c r="A656" s="248"/>
      <c r="B656" s="248"/>
      <c r="C656" s="231" t="s">
        <v>1497</v>
      </c>
      <c r="D656" s="232"/>
      <c r="E656" s="232"/>
      <c r="F656" s="233" t="s">
        <v>1705</v>
      </c>
      <c r="G656" s="234">
        <f>SUM(G657:G662)</f>
        <v>0</v>
      </c>
      <c r="H656" s="234">
        <f>SUM(H657:H662)</f>
        <v>6251</v>
      </c>
    </row>
    <row r="657" spans="1:9" ht="162">
      <c r="A657" s="248"/>
      <c r="B657" s="248"/>
      <c r="C657" s="227"/>
      <c r="D657" s="227" t="s">
        <v>1497</v>
      </c>
      <c r="E657" s="228" t="s">
        <v>500</v>
      </c>
      <c r="F657" s="229" t="s">
        <v>501</v>
      </c>
      <c r="G657" s="230"/>
      <c r="H657" s="230">
        <v>165</v>
      </c>
      <c r="I657" s="212" t="s">
        <v>514</v>
      </c>
    </row>
    <row r="658" spans="1:9" ht="30.75">
      <c r="A658" s="248"/>
      <c r="B658" s="248"/>
      <c r="C658" s="227"/>
      <c r="D658" s="227" t="s">
        <v>1497</v>
      </c>
      <c r="E658" s="228" t="s">
        <v>500</v>
      </c>
      <c r="F658" s="229" t="s">
        <v>502</v>
      </c>
      <c r="G658" s="230"/>
      <c r="H658" s="230">
        <v>147</v>
      </c>
    </row>
    <row r="659" spans="1:9" ht="30.75">
      <c r="A659" s="248"/>
      <c r="B659" s="248"/>
      <c r="C659" s="227"/>
      <c r="D659" s="227" t="s">
        <v>1497</v>
      </c>
      <c r="E659" s="228" t="s">
        <v>500</v>
      </c>
      <c r="F659" s="229" t="s">
        <v>503</v>
      </c>
      <c r="G659" s="230"/>
      <c r="H659" s="230">
        <v>209</v>
      </c>
    </row>
    <row r="660" spans="1:9">
      <c r="A660" s="248"/>
      <c r="B660" s="248"/>
      <c r="C660" s="227"/>
      <c r="D660" s="227" t="s">
        <v>1497</v>
      </c>
      <c r="E660" s="228" t="s">
        <v>500</v>
      </c>
      <c r="F660" s="229" t="s">
        <v>504</v>
      </c>
      <c r="G660" s="230"/>
      <c r="H660" s="230">
        <v>230</v>
      </c>
    </row>
    <row r="661" spans="1:9">
      <c r="A661" s="248"/>
      <c r="B661" s="248"/>
      <c r="C661" s="227"/>
      <c r="D661" s="227" t="s">
        <v>1497</v>
      </c>
      <c r="E661" s="228"/>
      <c r="F661" s="229" t="s">
        <v>505</v>
      </c>
      <c r="G661" s="230"/>
      <c r="H661" s="230">
        <v>3500</v>
      </c>
    </row>
    <row r="662" spans="1:9">
      <c r="A662" s="248"/>
      <c r="B662" s="248"/>
      <c r="C662" s="227"/>
      <c r="D662" s="227" t="s">
        <v>1497</v>
      </c>
      <c r="E662" s="228" t="s">
        <v>490</v>
      </c>
      <c r="F662" s="229" t="s">
        <v>491</v>
      </c>
      <c r="G662" s="230"/>
      <c r="H662" s="230">
        <v>2000</v>
      </c>
    </row>
    <row r="663" spans="1:9">
      <c r="A663" s="248"/>
      <c r="B663" s="248"/>
      <c r="C663" s="227" t="s">
        <v>1442</v>
      </c>
      <c r="D663" s="227"/>
      <c r="E663" s="228"/>
      <c r="F663" s="229" t="s">
        <v>195</v>
      </c>
      <c r="G663" s="230"/>
      <c r="H663" s="230">
        <v>3000</v>
      </c>
    </row>
    <row r="664" spans="1:9">
      <c r="A664" s="248"/>
      <c r="B664" s="248"/>
      <c r="C664" s="227" t="s">
        <v>1441</v>
      </c>
      <c r="D664" s="227"/>
      <c r="E664" s="228"/>
      <c r="F664" s="229" t="s">
        <v>194</v>
      </c>
      <c r="G664" s="230"/>
      <c r="H664" s="230"/>
    </row>
    <row r="665" spans="1:9">
      <c r="A665" s="248"/>
      <c r="B665" s="225" t="s">
        <v>197</v>
      </c>
      <c r="C665" s="226"/>
      <c r="D665" s="226"/>
      <c r="E665" s="226"/>
      <c r="F665" s="225"/>
      <c r="G665" s="225"/>
      <c r="H665" s="225"/>
    </row>
    <row r="666" spans="1:9">
      <c r="A666" s="248"/>
      <c r="B666" s="248"/>
      <c r="C666" s="227" t="s">
        <v>506</v>
      </c>
      <c r="D666" s="227"/>
      <c r="E666" s="228"/>
      <c r="F666" s="229" t="s">
        <v>1674</v>
      </c>
      <c r="G666" s="230"/>
      <c r="H666" s="230">
        <v>1000</v>
      </c>
    </row>
    <row r="667" spans="1:9">
      <c r="A667" s="248"/>
      <c r="B667" s="248"/>
      <c r="C667" s="227" t="s">
        <v>507</v>
      </c>
      <c r="D667" s="227"/>
      <c r="E667" s="228"/>
      <c r="F667" s="229" t="s">
        <v>1675</v>
      </c>
      <c r="G667" s="230"/>
      <c r="H667" s="230">
        <v>1000</v>
      </c>
    </row>
    <row r="668" spans="1:9">
      <c r="A668" s="248"/>
      <c r="B668" s="248"/>
      <c r="C668" s="227" t="s">
        <v>508</v>
      </c>
      <c r="D668" s="227"/>
      <c r="E668" s="228"/>
      <c r="F668" s="229" t="s">
        <v>509</v>
      </c>
      <c r="G668" s="230"/>
      <c r="H668" s="230">
        <v>1000</v>
      </c>
    </row>
    <row r="669" spans="1:9">
      <c r="A669" s="248"/>
      <c r="B669" s="248"/>
      <c r="C669" s="227" t="s">
        <v>510</v>
      </c>
      <c r="D669" s="227"/>
      <c r="E669" s="228"/>
      <c r="F669" s="229" t="s">
        <v>511</v>
      </c>
      <c r="G669" s="230"/>
      <c r="H669" s="230">
        <v>1000</v>
      </c>
    </row>
    <row r="670" spans="1:9" ht="30.75">
      <c r="A670" s="248"/>
      <c r="B670" s="248"/>
      <c r="C670" s="227" t="s">
        <v>328</v>
      </c>
      <c r="D670" s="227"/>
      <c r="E670" s="228"/>
      <c r="F670" s="229" t="s">
        <v>1554</v>
      </c>
      <c r="G670" s="230"/>
      <c r="H670" s="230">
        <v>1000</v>
      </c>
    </row>
    <row r="671" spans="1:9">
      <c r="A671" s="248"/>
      <c r="B671" s="248"/>
      <c r="C671" s="227" t="s">
        <v>329</v>
      </c>
      <c r="D671" s="227"/>
      <c r="E671" s="228"/>
      <c r="F671" s="229" t="s">
        <v>1630</v>
      </c>
      <c r="G671" s="230"/>
      <c r="H671" s="230">
        <v>1000</v>
      </c>
    </row>
    <row r="672" spans="1:9" ht="30.75">
      <c r="A672" s="248"/>
      <c r="B672" s="248"/>
      <c r="C672" s="227" t="s">
        <v>330</v>
      </c>
      <c r="D672" s="227"/>
      <c r="E672" s="228"/>
      <c r="F672" s="229" t="s">
        <v>1631</v>
      </c>
      <c r="G672" s="230"/>
      <c r="H672" s="230">
        <v>1000</v>
      </c>
    </row>
    <row r="673" spans="1:9">
      <c r="A673" s="248"/>
      <c r="B673" s="248"/>
      <c r="C673" s="227" t="s">
        <v>512</v>
      </c>
      <c r="D673" s="227"/>
      <c r="E673" s="228"/>
      <c r="F673" s="229" t="s">
        <v>1576</v>
      </c>
      <c r="G673" s="230"/>
      <c r="H673" s="230">
        <v>1000</v>
      </c>
    </row>
    <row r="674" spans="1:9" ht="30.75">
      <c r="A674" s="248"/>
      <c r="B674" s="248"/>
      <c r="C674" s="227" t="s">
        <v>513</v>
      </c>
      <c r="D674" s="227"/>
      <c r="E674" s="228"/>
      <c r="F674" s="229" t="s">
        <v>1632</v>
      </c>
      <c r="G674" s="230"/>
      <c r="H674" s="230">
        <v>1000</v>
      </c>
    </row>
    <row r="675" spans="1:9">
      <c r="A675" s="248"/>
      <c r="B675" s="248"/>
      <c r="C675" s="167" t="s">
        <v>2115</v>
      </c>
      <c r="D675" s="167"/>
      <c r="E675" s="393"/>
      <c r="F675" s="245"/>
      <c r="G675" s="224"/>
      <c r="H675" s="224"/>
    </row>
    <row r="676" spans="1:9">
      <c r="A676" s="248"/>
      <c r="B676" s="225" t="s">
        <v>1396</v>
      </c>
      <c r="C676" s="226"/>
      <c r="D676" s="226"/>
      <c r="E676" s="226"/>
      <c r="F676" s="225"/>
      <c r="G676" s="225"/>
      <c r="H676" s="225">
        <v>17500</v>
      </c>
    </row>
    <row r="677" spans="1:9">
      <c r="A677" s="248"/>
      <c r="B677" s="248"/>
      <c r="C677" s="167"/>
      <c r="D677" s="167"/>
      <c r="E677" s="167"/>
      <c r="F677" s="224"/>
      <c r="G677" s="245"/>
      <c r="H677" s="245"/>
    </row>
    <row r="678" spans="1:9">
      <c r="A678" s="185" t="s">
        <v>1431</v>
      </c>
      <c r="B678" s="185"/>
      <c r="C678" s="186"/>
      <c r="D678" s="186"/>
      <c r="E678" s="186"/>
      <c r="F678" s="246"/>
      <c r="G678" s="253"/>
      <c r="H678" s="253"/>
    </row>
    <row r="679" spans="1:9">
      <c r="A679" s="248"/>
      <c r="B679" s="225" t="s">
        <v>487</v>
      </c>
      <c r="C679" s="226"/>
      <c r="D679" s="226"/>
      <c r="E679" s="226"/>
      <c r="F679" s="225"/>
      <c r="G679" s="225"/>
      <c r="H679" s="225"/>
    </row>
    <row r="680" spans="1:9">
      <c r="A680" s="248"/>
      <c r="B680" s="248"/>
      <c r="C680" s="231" t="s">
        <v>1498</v>
      </c>
      <c r="D680" s="232"/>
      <c r="E680" s="232"/>
      <c r="F680" s="233" t="s">
        <v>518</v>
      </c>
      <c r="G680" s="234">
        <f>SUM(G681:G685)</f>
        <v>0</v>
      </c>
      <c r="H680" s="234">
        <f>SUM(H681:H685)</f>
        <v>0</v>
      </c>
    </row>
    <row r="681" spans="1:9" ht="144">
      <c r="A681" s="248"/>
      <c r="B681" s="248"/>
      <c r="C681" s="227"/>
      <c r="D681" s="227" t="s">
        <v>1498</v>
      </c>
      <c r="E681" s="228" t="s">
        <v>500</v>
      </c>
      <c r="F681" s="229" t="s">
        <v>515</v>
      </c>
      <c r="G681" s="230"/>
      <c r="H681" s="230"/>
      <c r="I681" s="213" t="s">
        <v>542</v>
      </c>
    </row>
    <row r="682" spans="1:9" ht="30.75">
      <c r="A682" s="248"/>
      <c r="B682" s="248"/>
      <c r="C682" s="227"/>
      <c r="D682" s="227" t="s">
        <v>1498</v>
      </c>
      <c r="E682" s="228" t="s">
        <v>500</v>
      </c>
      <c r="F682" s="229" t="s">
        <v>516</v>
      </c>
      <c r="G682" s="230"/>
      <c r="H682" s="230"/>
    </row>
    <row r="683" spans="1:9" ht="30.75">
      <c r="A683" s="248"/>
      <c r="B683" s="248"/>
      <c r="C683" s="227"/>
      <c r="D683" s="227" t="s">
        <v>1498</v>
      </c>
      <c r="E683" s="228" t="s">
        <v>500</v>
      </c>
      <c r="F683" s="229" t="s">
        <v>517</v>
      </c>
      <c r="G683" s="230"/>
      <c r="H683" s="230"/>
    </row>
    <row r="684" spans="1:9">
      <c r="A684" s="248"/>
      <c r="B684" s="248"/>
      <c r="C684" s="227"/>
      <c r="D684" s="227" t="s">
        <v>1498</v>
      </c>
      <c r="E684" s="228"/>
      <c r="F684" s="229" t="s">
        <v>518</v>
      </c>
      <c r="G684" s="230"/>
      <c r="H684" s="230"/>
    </row>
    <row r="685" spans="1:9">
      <c r="A685" s="248"/>
      <c r="B685" s="248"/>
      <c r="C685" s="227"/>
      <c r="D685" s="227" t="s">
        <v>1498</v>
      </c>
      <c r="E685" s="228" t="s">
        <v>490</v>
      </c>
      <c r="F685" s="229" t="s">
        <v>491</v>
      </c>
      <c r="G685" s="230"/>
      <c r="H685" s="230"/>
    </row>
    <row r="686" spans="1:9">
      <c r="A686" s="248"/>
      <c r="B686" s="248"/>
      <c r="C686" s="227" t="s">
        <v>1442</v>
      </c>
      <c r="D686" s="227"/>
      <c r="E686" s="228"/>
      <c r="F686" s="229" t="s">
        <v>195</v>
      </c>
      <c r="G686" s="230"/>
      <c r="H686" s="230"/>
    </row>
    <row r="687" spans="1:9">
      <c r="A687" s="248"/>
      <c r="B687" s="248"/>
      <c r="C687" s="227" t="s">
        <v>1499</v>
      </c>
      <c r="D687" s="227"/>
      <c r="E687" s="228"/>
      <c r="F687" s="229" t="s">
        <v>519</v>
      </c>
      <c r="G687" s="230"/>
      <c r="H687" s="230"/>
    </row>
    <row r="688" spans="1:9">
      <c r="A688" s="248"/>
      <c r="B688" s="248"/>
      <c r="C688" s="227" t="s">
        <v>1441</v>
      </c>
      <c r="D688" s="227"/>
      <c r="E688" s="228"/>
      <c r="F688" s="229" t="s">
        <v>194</v>
      </c>
      <c r="G688" s="230"/>
      <c r="H688" s="230"/>
    </row>
    <row r="689" spans="1:8" ht="30.75">
      <c r="A689" s="248"/>
      <c r="B689" s="248"/>
      <c r="C689" s="227" t="s">
        <v>1500</v>
      </c>
      <c r="D689" s="227"/>
      <c r="E689" s="228"/>
      <c r="F689" s="229" t="s">
        <v>1635</v>
      </c>
      <c r="G689" s="230"/>
      <c r="H689" s="230"/>
    </row>
    <row r="690" spans="1:8">
      <c r="A690" s="248"/>
      <c r="B690" s="225" t="s">
        <v>520</v>
      </c>
      <c r="C690" s="226"/>
      <c r="D690" s="226"/>
      <c r="E690" s="226"/>
      <c r="F690" s="225"/>
      <c r="G690" s="225"/>
      <c r="H690" s="225"/>
    </row>
    <row r="691" spans="1:8">
      <c r="A691" s="248"/>
      <c r="B691" s="248"/>
      <c r="C691" s="240" t="s">
        <v>1501</v>
      </c>
      <c r="D691" s="227"/>
      <c r="E691" s="228"/>
      <c r="F691" s="229" t="s">
        <v>521</v>
      </c>
      <c r="G691" s="230"/>
      <c r="H691" s="230"/>
    </row>
    <row r="692" spans="1:8">
      <c r="A692" s="248"/>
      <c r="B692" s="248"/>
      <c r="C692" s="240" t="s">
        <v>1502</v>
      </c>
      <c r="D692" s="227"/>
      <c r="E692" s="228"/>
      <c r="F692" s="229" t="s">
        <v>522</v>
      </c>
      <c r="G692" s="230"/>
      <c r="H692" s="230"/>
    </row>
    <row r="693" spans="1:8">
      <c r="A693" s="248"/>
      <c r="B693" s="248"/>
      <c r="C693" s="240" t="s">
        <v>1503</v>
      </c>
      <c r="D693" s="227"/>
      <c r="E693" s="228"/>
      <c r="F693" s="229" t="s">
        <v>523</v>
      </c>
      <c r="G693" s="230"/>
      <c r="H693" s="230"/>
    </row>
    <row r="694" spans="1:8">
      <c r="A694" s="248"/>
      <c r="B694" s="248"/>
      <c r="C694" s="240" t="s">
        <v>1504</v>
      </c>
      <c r="D694" s="227"/>
      <c r="E694" s="228"/>
      <c r="F694" s="229" t="s">
        <v>524</v>
      </c>
      <c r="G694" s="230"/>
      <c r="H694" s="230"/>
    </row>
    <row r="695" spans="1:8">
      <c r="A695" s="248"/>
      <c r="B695" s="248"/>
      <c r="C695" s="240" t="s">
        <v>1505</v>
      </c>
      <c r="D695" s="227"/>
      <c r="E695" s="228"/>
      <c r="F695" s="229" t="s">
        <v>525</v>
      </c>
      <c r="G695" s="230"/>
      <c r="H695" s="230"/>
    </row>
    <row r="696" spans="1:8">
      <c r="A696" s="248"/>
      <c r="B696" s="248"/>
      <c r="C696" s="240" t="s">
        <v>1506</v>
      </c>
      <c r="D696" s="227"/>
      <c r="E696" s="228"/>
      <c r="F696" s="229" t="s">
        <v>1598</v>
      </c>
      <c r="G696" s="230"/>
      <c r="H696" s="230"/>
    </row>
    <row r="697" spans="1:8">
      <c r="A697" s="248"/>
      <c r="B697" s="248"/>
      <c r="C697" s="240" t="s">
        <v>1507</v>
      </c>
      <c r="D697" s="227"/>
      <c r="E697" s="228"/>
      <c r="F697" s="229" t="s">
        <v>526</v>
      </c>
      <c r="G697" s="230"/>
      <c r="H697" s="230"/>
    </row>
    <row r="698" spans="1:8">
      <c r="A698" s="248"/>
      <c r="B698" s="248"/>
      <c r="C698" s="240" t="s">
        <v>527</v>
      </c>
      <c r="D698" s="227"/>
      <c r="E698" s="228"/>
      <c r="F698" s="229" t="s">
        <v>1597</v>
      </c>
      <c r="G698" s="230"/>
      <c r="H698" s="230"/>
    </row>
    <row r="699" spans="1:8">
      <c r="A699" s="248"/>
      <c r="B699" s="248"/>
      <c r="C699" s="240" t="s">
        <v>528</v>
      </c>
      <c r="D699" s="227"/>
      <c r="E699" s="228"/>
      <c r="F699" s="229" t="s">
        <v>1577</v>
      </c>
      <c r="G699" s="230"/>
      <c r="H699" s="230"/>
    </row>
    <row r="700" spans="1:8">
      <c r="A700" s="248"/>
      <c r="B700" s="248"/>
      <c r="C700" s="240" t="s">
        <v>1508</v>
      </c>
      <c r="D700" s="227"/>
      <c r="E700" s="228"/>
      <c r="F700" s="229" t="s">
        <v>529</v>
      </c>
      <c r="G700" s="230"/>
      <c r="H700" s="230"/>
    </row>
    <row r="701" spans="1:8">
      <c r="A701" s="248"/>
      <c r="B701" s="248"/>
      <c r="C701" s="240" t="s">
        <v>530</v>
      </c>
      <c r="D701" s="227"/>
      <c r="E701" s="228"/>
      <c r="F701" s="229" t="s">
        <v>531</v>
      </c>
      <c r="G701" s="230"/>
      <c r="H701" s="230"/>
    </row>
    <row r="702" spans="1:8">
      <c r="A702" s="248"/>
      <c r="B702" s="248"/>
      <c r="C702" s="227" t="s">
        <v>1509</v>
      </c>
      <c r="D702" s="227"/>
      <c r="E702" s="228"/>
      <c r="F702" s="229" t="s">
        <v>532</v>
      </c>
      <c r="G702" s="230"/>
      <c r="H702" s="230"/>
    </row>
    <row r="703" spans="1:8" ht="30.75">
      <c r="A703" s="248"/>
      <c r="B703" s="248"/>
      <c r="C703" s="240" t="s">
        <v>533</v>
      </c>
      <c r="D703" s="227"/>
      <c r="E703" s="228"/>
      <c r="F703" s="229" t="s">
        <v>534</v>
      </c>
      <c r="G703" s="230"/>
      <c r="H703" s="230"/>
    </row>
    <row r="704" spans="1:8" ht="30.75">
      <c r="A704" s="248"/>
      <c r="B704" s="248"/>
      <c r="C704" s="240" t="s">
        <v>1510</v>
      </c>
      <c r="D704" s="227"/>
      <c r="E704" s="228"/>
      <c r="F704" s="229" t="s">
        <v>1583</v>
      </c>
      <c r="G704" s="230"/>
      <c r="H704" s="230"/>
    </row>
    <row r="705" spans="1:9">
      <c r="A705" s="248"/>
      <c r="B705" s="248"/>
      <c r="C705" s="240" t="s">
        <v>1511</v>
      </c>
      <c r="D705" s="227"/>
      <c r="E705" s="228"/>
      <c r="F705" s="229" t="s">
        <v>535</v>
      </c>
      <c r="G705" s="230"/>
      <c r="H705" s="230"/>
    </row>
    <row r="706" spans="1:9">
      <c r="A706" s="248"/>
      <c r="B706" s="248"/>
      <c r="C706" s="240" t="s">
        <v>1512</v>
      </c>
      <c r="D706" s="227"/>
      <c r="E706" s="228"/>
      <c r="F706" s="229" t="s">
        <v>1584</v>
      </c>
      <c r="G706" s="230"/>
      <c r="H706" s="230"/>
    </row>
    <row r="707" spans="1:9">
      <c r="A707" s="248"/>
      <c r="B707" s="248"/>
      <c r="C707" s="240" t="s">
        <v>1513</v>
      </c>
      <c r="D707" s="227"/>
      <c r="E707" s="228"/>
      <c r="F707" s="229" t="s">
        <v>536</v>
      </c>
      <c r="G707" s="230"/>
      <c r="H707" s="230"/>
    </row>
    <row r="708" spans="1:9">
      <c r="A708" s="248"/>
      <c r="B708" s="248"/>
      <c r="C708" s="240" t="s">
        <v>1514</v>
      </c>
      <c r="D708" s="227"/>
      <c r="E708" s="228"/>
      <c r="F708" s="229" t="s">
        <v>537</v>
      </c>
      <c r="G708" s="230"/>
      <c r="H708" s="230"/>
    </row>
    <row r="709" spans="1:9">
      <c r="A709" s="248"/>
      <c r="B709" s="248"/>
      <c r="C709" s="240" t="s">
        <v>538</v>
      </c>
      <c r="D709" s="227"/>
      <c r="E709" s="228"/>
      <c r="F709" s="229" t="s">
        <v>539</v>
      </c>
      <c r="G709" s="230"/>
      <c r="H709" s="230"/>
    </row>
    <row r="710" spans="1:9">
      <c r="A710" s="248"/>
      <c r="B710" s="248"/>
      <c r="C710" s="240" t="s">
        <v>1515</v>
      </c>
      <c r="D710" s="227"/>
      <c r="E710" s="228"/>
      <c r="F710" s="229" t="s">
        <v>540</v>
      </c>
      <c r="G710" s="230"/>
      <c r="H710" s="230"/>
    </row>
    <row r="711" spans="1:9">
      <c r="A711" s="248"/>
      <c r="B711" s="248"/>
      <c r="C711" s="227" t="s">
        <v>203</v>
      </c>
      <c r="D711" s="227"/>
      <c r="E711" s="228"/>
      <c r="F711" s="229" t="s">
        <v>1623</v>
      </c>
      <c r="G711" s="230"/>
      <c r="H711" s="230"/>
    </row>
    <row r="712" spans="1:9">
      <c r="A712" s="248"/>
      <c r="B712" s="225" t="s">
        <v>541</v>
      </c>
      <c r="C712" s="226"/>
      <c r="D712" s="226"/>
      <c r="E712" s="226"/>
      <c r="F712" s="225"/>
      <c r="G712" s="225"/>
      <c r="H712" s="225"/>
    </row>
    <row r="713" spans="1:9">
      <c r="A713" s="248"/>
      <c r="B713" s="225" t="s">
        <v>1396</v>
      </c>
      <c r="C713" s="226"/>
      <c r="D713" s="226"/>
      <c r="E713" s="226"/>
      <c r="F713" s="225"/>
      <c r="G713" s="225"/>
      <c r="H713" s="225"/>
    </row>
    <row r="714" spans="1:9">
      <c r="A714" s="248"/>
      <c r="B714" s="248"/>
      <c r="C714" s="167"/>
      <c r="D714" s="167"/>
      <c r="E714" s="167"/>
      <c r="F714" s="224"/>
      <c r="G714" s="245"/>
      <c r="H714" s="245"/>
    </row>
    <row r="715" spans="1:9">
      <c r="A715" s="185" t="s">
        <v>1432</v>
      </c>
      <c r="B715" s="185"/>
      <c r="C715" s="186"/>
      <c r="D715" s="262"/>
      <c r="E715" s="262"/>
      <c r="F715" s="246"/>
      <c r="G715" s="253"/>
      <c r="H715" s="253"/>
    </row>
    <row r="716" spans="1:9">
      <c r="A716" s="248"/>
      <c r="B716" s="225" t="s">
        <v>487</v>
      </c>
      <c r="C716" s="226"/>
      <c r="D716" s="226"/>
      <c r="E716" s="226"/>
      <c r="F716" s="225"/>
      <c r="G716" s="225"/>
      <c r="H716" s="225"/>
    </row>
    <row r="717" spans="1:9">
      <c r="A717" s="248"/>
      <c r="B717" s="248"/>
      <c r="C717" s="231" t="s">
        <v>1516</v>
      </c>
      <c r="D717" s="232"/>
      <c r="E717" s="232"/>
      <c r="F717" s="233" t="s">
        <v>1569</v>
      </c>
      <c r="G717" s="234">
        <f>SUM(G718:G722)</f>
        <v>4183</v>
      </c>
      <c r="H717" s="234">
        <f>SUM(H718:H722)</f>
        <v>4096</v>
      </c>
    </row>
    <row r="718" spans="1:9" ht="90">
      <c r="A718" s="248"/>
      <c r="B718" s="248"/>
      <c r="C718" s="227"/>
      <c r="D718" s="227" t="s">
        <v>1516</v>
      </c>
      <c r="E718" s="228" t="s">
        <v>500</v>
      </c>
      <c r="F718" s="229" t="s">
        <v>543</v>
      </c>
      <c r="G718" s="237">
        <v>22</v>
      </c>
      <c r="H718" s="237">
        <v>25</v>
      </c>
      <c r="I718" s="206" t="s">
        <v>558</v>
      </c>
    </row>
    <row r="719" spans="1:9" ht="30.75">
      <c r="A719" s="248"/>
      <c r="B719" s="248"/>
      <c r="C719" s="227"/>
      <c r="D719" s="227" t="s">
        <v>1516</v>
      </c>
      <c r="E719" s="228" t="s">
        <v>500</v>
      </c>
      <c r="F719" s="229" t="s">
        <v>544</v>
      </c>
      <c r="G719" s="230">
        <v>32</v>
      </c>
      <c r="H719" s="230">
        <v>32</v>
      </c>
    </row>
    <row r="720" spans="1:9" ht="30.75">
      <c r="A720" s="248"/>
      <c r="B720" s="248"/>
      <c r="C720" s="227"/>
      <c r="D720" s="227" t="s">
        <v>1516</v>
      </c>
      <c r="E720" s="228" t="s">
        <v>500</v>
      </c>
      <c r="F720" s="229" t="s">
        <v>545</v>
      </c>
      <c r="G720" s="230">
        <v>304</v>
      </c>
      <c r="H720" s="230">
        <v>209</v>
      </c>
    </row>
    <row r="721" spans="1:8">
      <c r="A721" s="248"/>
      <c r="B721" s="248"/>
      <c r="C721" s="227"/>
      <c r="D721" s="227" t="s">
        <v>1516</v>
      </c>
      <c r="E721" s="228"/>
      <c r="F721" s="229" t="s">
        <v>546</v>
      </c>
      <c r="G721" s="230">
        <v>2777</v>
      </c>
      <c r="H721" s="230">
        <v>2780</v>
      </c>
    </row>
    <row r="722" spans="1:8">
      <c r="A722" s="248"/>
      <c r="B722" s="248"/>
      <c r="C722" s="227"/>
      <c r="D722" s="227" t="s">
        <v>1516</v>
      </c>
      <c r="E722" s="228" t="s">
        <v>490</v>
      </c>
      <c r="F722" s="229" t="s">
        <v>491</v>
      </c>
      <c r="G722" s="230">
        <v>1048</v>
      </c>
      <c r="H722" s="230">
        <v>1050</v>
      </c>
    </row>
    <row r="723" spans="1:8">
      <c r="A723" s="248"/>
      <c r="B723" s="248"/>
      <c r="C723" s="227" t="s">
        <v>1442</v>
      </c>
      <c r="D723" s="227"/>
      <c r="E723" s="228"/>
      <c r="F723" s="229" t="s">
        <v>195</v>
      </c>
      <c r="G723" s="230"/>
      <c r="H723" s="230"/>
    </row>
    <row r="724" spans="1:8">
      <c r="A724" s="248"/>
      <c r="B724" s="248"/>
      <c r="C724" s="227" t="s">
        <v>1441</v>
      </c>
      <c r="D724" s="227"/>
      <c r="E724" s="228"/>
      <c r="F724" s="229" t="s">
        <v>194</v>
      </c>
      <c r="G724" s="230"/>
      <c r="H724" s="230"/>
    </row>
    <row r="725" spans="1:8">
      <c r="A725" s="248"/>
      <c r="B725" s="225" t="s">
        <v>197</v>
      </c>
      <c r="C725" s="226"/>
      <c r="D725" s="226"/>
      <c r="E725" s="226"/>
      <c r="F725" s="225"/>
      <c r="G725" s="225">
        <v>1902</v>
      </c>
      <c r="H725" s="225">
        <v>1905</v>
      </c>
    </row>
    <row r="726" spans="1:8">
      <c r="A726" s="248"/>
      <c r="B726" s="248"/>
      <c r="C726" s="227" t="s">
        <v>547</v>
      </c>
      <c r="D726" s="227"/>
      <c r="E726" s="228"/>
      <c r="F726" s="229" t="s">
        <v>548</v>
      </c>
      <c r="G726" s="230">
        <v>500</v>
      </c>
      <c r="H726" s="230">
        <v>500</v>
      </c>
    </row>
    <row r="727" spans="1:8">
      <c r="A727" s="248"/>
      <c r="B727" s="248"/>
      <c r="C727" s="227" t="s">
        <v>549</v>
      </c>
      <c r="D727" s="227"/>
      <c r="E727" s="228"/>
      <c r="F727" s="229" t="s">
        <v>550</v>
      </c>
      <c r="G727" s="230"/>
      <c r="H727" s="230"/>
    </row>
    <row r="728" spans="1:8">
      <c r="A728" s="248"/>
      <c r="B728" s="248"/>
      <c r="C728" s="227" t="s">
        <v>551</v>
      </c>
      <c r="D728" s="227"/>
      <c r="E728" s="228"/>
      <c r="F728" s="229" t="s">
        <v>552</v>
      </c>
      <c r="G728" s="230">
        <v>39</v>
      </c>
      <c r="H728" s="230">
        <v>40</v>
      </c>
    </row>
    <row r="729" spans="1:8" ht="30.75">
      <c r="A729" s="248"/>
      <c r="B729" s="248"/>
      <c r="C729" s="227" t="s">
        <v>553</v>
      </c>
      <c r="D729" s="227"/>
      <c r="E729" s="228"/>
      <c r="F729" s="229" t="s">
        <v>1555</v>
      </c>
      <c r="G729" s="230">
        <v>963</v>
      </c>
      <c r="H729" s="230">
        <v>960</v>
      </c>
    </row>
    <row r="730" spans="1:8" ht="30.75">
      <c r="A730" s="248"/>
      <c r="B730" s="248"/>
      <c r="C730" s="227" t="s">
        <v>554</v>
      </c>
      <c r="D730" s="227"/>
      <c r="E730" s="228"/>
      <c r="F730" s="229" t="s">
        <v>1556</v>
      </c>
      <c r="G730" s="230">
        <v>159</v>
      </c>
      <c r="H730" s="230">
        <v>160</v>
      </c>
    </row>
    <row r="731" spans="1:8">
      <c r="A731" s="248"/>
      <c r="B731" s="248"/>
      <c r="C731" s="227" t="s">
        <v>555</v>
      </c>
      <c r="D731" s="227"/>
      <c r="E731" s="228"/>
      <c r="F731" s="229" t="s">
        <v>327</v>
      </c>
      <c r="G731" s="230">
        <v>20</v>
      </c>
      <c r="H731" s="230">
        <v>20</v>
      </c>
    </row>
    <row r="732" spans="1:8" ht="30.75">
      <c r="A732" s="248"/>
      <c r="B732" s="248"/>
      <c r="C732" s="227" t="s">
        <v>556</v>
      </c>
      <c r="D732" s="227"/>
      <c r="E732" s="228"/>
      <c r="F732" s="229" t="s">
        <v>1633</v>
      </c>
      <c r="G732" s="230">
        <v>131</v>
      </c>
      <c r="H732" s="230">
        <v>135</v>
      </c>
    </row>
    <row r="733" spans="1:8" ht="30.75">
      <c r="A733" s="248"/>
      <c r="B733" s="248"/>
      <c r="C733" s="227" t="s">
        <v>557</v>
      </c>
      <c r="D733" s="227"/>
      <c r="E733" s="228"/>
      <c r="F733" s="229" t="s">
        <v>1557</v>
      </c>
      <c r="G733" s="230">
        <v>90</v>
      </c>
      <c r="H733" s="230">
        <v>90</v>
      </c>
    </row>
    <row r="734" spans="1:8">
      <c r="A734" s="248"/>
      <c r="B734" s="225" t="s">
        <v>1396</v>
      </c>
      <c r="C734" s="226"/>
      <c r="D734" s="226"/>
      <c r="E734" s="226"/>
      <c r="F734" s="225"/>
      <c r="G734" s="225">
        <v>5763</v>
      </c>
      <c r="H734" s="225">
        <v>5800</v>
      </c>
    </row>
    <row r="735" spans="1:8">
      <c r="A735" s="248"/>
      <c r="B735" s="248"/>
      <c r="C735" s="167"/>
      <c r="D735" s="167"/>
      <c r="E735" s="167"/>
      <c r="F735" s="224"/>
      <c r="G735" s="245"/>
      <c r="H735" s="245"/>
    </row>
    <row r="736" spans="1:8">
      <c r="A736" s="185" t="s">
        <v>1433</v>
      </c>
      <c r="B736" s="185"/>
      <c r="C736" s="186"/>
      <c r="D736" s="186"/>
      <c r="E736" s="262"/>
      <c r="F736" s="246"/>
      <c r="G736" s="253"/>
      <c r="H736" s="253"/>
    </row>
    <row r="737" spans="1:8">
      <c r="A737" s="248"/>
      <c r="B737" s="225" t="s">
        <v>314</v>
      </c>
      <c r="C737" s="226"/>
      <c r="D737" s="226"/>
      <c r="E737" s="226"/>
      <c r="F737" s="225"/>
      <c r="G737" s="225">
        <v>1654</v>
      </c>
      <c r="H737" s="225">
        <v>1660</v>
      </c>
    </row>
    <row r="738" spans="1:8">
      <c r="A738" s="248"/>
      <c r="B738" s="248"/>
      <c r="C738" s="231" t="s">
        <v>1517</v>
      </c>
      <c r="D738" s="232"/>
      <c r="E738" s="232"/>
      <c r="F738" s="232" t="s">
        <v>1616</v>
      </c>
      <c r="G738" s="233">
        <f>SUM(G739:G740)</f>
        <v>1654</v>
      </c>
      <c r="H738" s="233">
        <f>SUM(H739:H740)</f>
        <v>1660</v>
      </c>
    </row>
    <row r="739" spans="1:8">
      <c r="A739" s="248"/>
      <c r="B739" s="248"/>
      <c r="C739" s="227"/>
      <c r="D739" s="227" t="s">
        <v>1517</v>
      </c>
      <c r="E739" s="228"/>
      <c r="F739" s="229" t="s">
        <v>559</v>
      </c>
      <c r="G739" s="230">
        <v>908</v>
      </c>
      <c r="H739" s="230">
        <v>910</v>
      </c>
    </row>
    <row r="740" spans="1:8">
      <c r="A740" s="248"/>
      <c r="B740" s="248"/>
      <c r="C740" s="227"/>
      <c r="D740" s="227" t="s">
        <v>1517</v>
      </c>
      <c r="E740" s="228" t="s">
        <v>490</v>
      </c>
      <c r="F740" s="229" t="s">
        <v>560</v>
      </c>
      <c r="G740" s="230">
        <v>746</v>
      </c>
      <c r="H740" s="230">
        <v>750</v>
      </c>
    </row>
    <row r="741" spans="1:8">
      <c r="A741" s="248"/>
      <c r="B741" s="248"/>
      <c r="C741" s="227" t="s">
        <v>561</v>
      </c>
      <c r="D741" s="227"/>
      <c r="E741" s="228"/>
      <c r="F741" s="229" t="s">
        <v>1687</v>
      </c>
      <c r="G741" s="230"/>
      <c r="H741" s="230"/>
    </row>
    <row r="742" spans="1:8">
      <c r="A742" s="248"/>
      <c r="B742" s="248"/>
      <c r="C742" s="227" t="s">
        <v>1442</v>
      </c>
      <c r="D742" s="227"/>
      <c r="E742" s="228"/>
      <c r="F742" s="229" t="s">
        <v>195</v>
      </c>
      <c r="G742" s="230"/>
      <c r="H742" s="230"/>
    </row>
    <row r="743" spans="1:8">
      <c r="A743" s="248"/>
      <c r="B743" s="248"/>
      <c r="C743" s="227" t="s">
        <v>1441</v>
      </c>
      <c r="D743" s="227"/>
      <c r="E743" s="228"/>
      <c r="F743" s="229" t="s">
        <v>194</v>
      </c>
      <c r="G743" s="230"/>
      <c r="H743" s="230"/>
    </row>
    <row r="744" spans="1:8">
      <c r="A744" s="248"/>
      <c r="B744" s="225" t="s">
        <v>197</v>
      </c>
      <c r="C744" s="226"/>
      <c r="D744" s="226"/>
      <c r="E744" s="226"/>
      <c r="F744" s="225"/>
      <c r="G744" s="225"/>
      <c r="H744" s="225"/>
    </row>
    <row r="745" spans="1:8">
      <c r="A745" s="248"/>
      <c r="B745" s="248"/>
      <c r="C745" s="227" t="s">
        <v>562</v>
      </c>
      <c r="D745" s="227"/>
      <c r="E745" s="228"/>
      <c r="F745" s="229" t="s">
        <v>218</v>
      </c>
      <c r="G745" s="230"/>
      <c r="H745" s="230"/>
    </row>
    <row r="746" spans="1:8">
      <c r="A746" s="248"/>
      <c r="B746" s="248"/>
      <c r="C746" s="227" t="s">
        <v>563</v>
      </c>
      <c r="D746" s="227"/>
      <c r="E746" s="228"/>
      <c r="F746" s="229" t="s">
        <v>219</v>
      </c>
      <c r="G746" s="230"/>
      <c r="H746" s="230"/>
    </row>
    <row r="747" spans="1:8">
      <c r="A747" s="248"/>
      <c r="B747" s="248"/>
      <c r="C747" s="227" t="s">
        <v>564</v>
      </c>
      <c r="D747" s="227"/>
      <c r="E747" s="228"/>
      <c r="F747" s="229" t="s">
        <v>221</v>
      </c>
      <c r="G747" s="230"/>
      <c r="H747" s="230"/>
    </row>
    <row r="748" spans="1:8">
      <c r="A748" s="248"/>
      <c r="B748" s="248"/>
      <c r="C748" s="227" t="s">
        <v>203</v>
      </c>
      <c r="D748" s="227"/>
      <c r="E748" s="228"/>
      <c r="F748" s="229" t="s">
        <v>1623</v>
      </c>
      <c r="G748" s="230"/>
      <c r="H748" s="230"/>
    </row>
    <row r="749" spans="1:8">
      <c r="A749" s="248"/>
      <c r="B749" s="225" t="s">
        <v>228</v>
      </c>
      <c r="C749" s="226"/>
      <c r="D749" s="226"/>
      <c r="E749" s="226"/>
      <c r="F749" s="225"/>
      <c r="G749" s="225"/>
      <c r="H749" s="225"/>
    </row>
    <row r="750" spans="1:8">
      <c r="A750" s="248"/>
      <c r="B750" s="248"/>
      <c r="C750" s="227" t="s">
        <v>1450</v>
      </c>
      <c r="D750" s="227"/>
      <c r="E750" s="227"/>
      <c r="F750" s="230" t="s">
        <v>318</v>
      </c>
      <c r="G750" s="230"/>
      <c r="H750" s="230"/>
    </row>
    <row r="751" spans="1:8">
      <c r="A751" s="248"/>
      <c r="B751" s="248"/>
      <c r="C751" s="227" t="s">
        <v>1445</v>
      </c>
      <c r="D751" s="227"/>
      <c r="E751" s="227"/>
      <c r="F751" s="230" t="s">
        <v>208</v>
      </c>
      <c r="G751" s="230"/>
      <c r="H751" s="230"/>
    </row>
    <row r="752" spans="1:8">
      <c r="A752" s="248"/>
      <c r="B752" s="225" t="s">
        <v>1396</v>
      </c>
      <c r="C752" s="226"/>
      <c r="D752" s="226"/>
      <c r="E752" s="226"/>
      <c r="F752" s="225"/>
      <c r="G752" s="225">
        <v>1654</v>
      </c>
      <c r="H752" s="225">
        <v>1660</v>
      </c>
    </row>
    <row r="753" spans="1:8">
      <c r="A753" s="248"/>
      <c r="B753" s="225"/>
      <c r="C753" s="226"/>
      <c r="D753" s="226"/>
      <c r="E753" s="226"/>
      <c r="F753" s="225"/>
      <c r="G753" s="225"/>
      <c r="H753" s="225"/>
    </row>
    <row r="754" spans="1:8">
      <c r="A754" s="185" t="s">
        <v>1434</v>
      </c>
      <c r="B754" s="185"/>
      <c r="C754" s="186"/>
      <c r="D754" s="262"/>
      <c r="E754" s="262"/>
      <c r="F754" s="246"/>
      <c r="G754" s="253"/>
      <c r="H754" s="253"/>
    </row>
    <row r="755" spans="1:8">
      <c r="A755" s="248"/>
      <c r="B755" s="225" t="s">
        <v>314</v>
      </c>
      <c r="C755" s="226"/>
      <c r="D755" s="226"/>
      <c r="E755" s="226"/>
      <c r="F755" s="225"/>
      <c r="G755" s="225">
        <v>3748</v>
      </c>
      <c r="H755" s="225">
        <v>3770</v>
      </c>
    </row>
    <row r="756" spans="1:8">
      <c r="A756" s="248"/>
      <c r="B756" s="248"/>
      <c r="C756" s="231" t="s">
        <v>1518</v>
      </c>
      <c r="D756" s="232"/>
      <c r="E756" s="232"/>
      <c r="F756" s="232" t="s">
        <v>1706</v>
      </c>
      <c r="G756" s="234">
        <f>SUM(G757:G758)</f>
        <v>3279</v>
      </c>
      <c r="H756" s="234">
        <f>SUM(H757:H758)</f>
        <v>3300</v>
      </c>
    </row>
    <row r="757" spans="1:8">
      <c r="A757" s="248"/>
      <c r="B757" s="248"/>
      <c r="C757" s="227"/>
      <c r="D757" s="227" t="s">
        <v>1518</v>
      </c>
      <c r="E757" s="228"/>
      <c r="F757" s="229" t="s">
        <v>565</v>
      </c>
      <c r="G757" s="230">
        <v>1983</v>
      </c>
      <c r="H757" s="230">
        <v>2000</v>
      </c>
    </row>
    <row r="758" spans="1:8">
      <c r="A758" s="248"/>
      <c r="B758" s="248"/>
      <c r="C758" s="227"/>
      <c r="D758" s="227" t="s">
        <v>1518</v>
      </c>
      <c r="E758" s="228" t="s">
        <v>490</v>
      </c>
      <c r="F758" s="229" t="s">
        <v>491</v>
      </c>
      <c r="G758" s="230">
        <v>1296</v>
      </c>
      <c r="H758" s="230">
        <v>1300</v>
      </c>
    </row>
    <row r="759" spans="1:8">
      <c r="A759" s="248"/>
      <c r="B759" s="248"/>
      <c r="C759" s="227" t="s">
        <v>1519</v>
      </c>
      <c r="D759" s="227"/>
      <c r="E759" s="228"/>
      <c r="F759" s="229" t="s">
        <v>566</v>
      </c>
      <c r="G759" s="230">
        <v>469</v>
      </c>
      <c r="H759" s="230">
        <v>470</v>
      </c>
    </row>
    <row r="760" spans="1:8">
      <c r="A760" s="248"/>
      <c r="B760" s="248"/>
      <c r="C760" s="227" t="s">
        <v>1441</v>
      </c>
      <c r="D760" s="227"/>
      <c r="E760" s="228"/>
      <c r="F760" s="229" t="s">
        <v>194</v>
      </c>
      <c r="G760" s="230"/>
      <c r="H760" s="230"/>
    </row>
    <row r="761" spans="1:8">
      <c r="A761" s="248"/>
      <c r="B761" s="248"/>
      <c r="C761" s="227" t="s">
        <v>1442</v>
      </c>
      <c r="D761" s="227"/>
      <c r="E761" s="228"/>
      <c r="F761" s="229" t="s">
        <v>195</v>
      </c>
      <c r="G761" s="230">
        <v>1</v>
      </c>
      <c r="H761" s="230">
        <v>1</v>
      </c>
    </row>
    <row r="762" spans="1:8">
      <c r="A762" s="248"/>
      <c r="B762" s="225" t="s">
        <v>197</v>
      </c>
      <c r="C762" s="226"/>
      <c r="D762" s="226"/>
      <c r="E762" s="226"/>
      <c r="F762" s="225"/>
      <c r="G762" s="225"/>
      <c r="H762" s="225"/>
    </row>
    <row r="763" spans="1:8" ht="30.75">
      <c r="A763" s="248"/>
      <c r="B763" s="248"/>
      <c r="C763" s="227" t="s">
        <v>1443</v>
      </c>
      <c r="D763" s="227"/>
      <c r="E763" s="228"/>
      <c r="F763" s="229" t="s">
        <v>1689</v>
      </c>
      <c r="G763" s="230"/>
      <c r="H763" s="230"/>
    </row>
    <row r="764" spans="1:8" ht="30.75">
      <c r="A764" s="248"/>
      <c r="B764" s="248"/>
      <c r="C764" s="227" t="s">
        <v>200</v>
      </c>
      <c r="D764" s="227"/>
      <c r="E764" s="228"/>
      <c r="F764" s="229" t="s">
        <v>282</v>
      </c>
      <c r="G764" s="230">
        <v>279</v>
      </c>
      <c r="H764" s="230">
        <v>280</v>
      </c>
    </row>
    <row r="765" spans="1:8">
      <c r="A765" s="248"/>
      <c r="B765" s="248"/>
      <c r="C765" s="227" t="s">
        <v>203</v>
      </c>
      <c r="D765" s="227"/>
      <c r="E765" s="228"/>
      <c r="F765" s="229" t="s">
        <v>1623</v>
      </c>
      <c r="G765" s="230"/>
      <c r="H765" s="230"/>
    </row>
    <row r="766" spans="1:8">
      <c r="A766" s="248"/>
      <c r="B766" s="248"/>
      <c r="C766" s="227" t="s">
        <v>204</v>
      </c>
      <c r="D766" s="227"/>
      <c r="E766" s="228"/>
      <c r="F766" s="229" t="s">
        <v>205</v>
      </c>
      <c r="G766" s="230">
        <v>354</v>
      </c>
      <c r="H766" s="230">
        <v>360</v>
      </c>
    </row>
    <row r="767" spans="1:8">
      <c r="A767" s="248"/>
      <c r="B767" s="248"/>
      <c r="C767" s="257" t="s">
        <v>198</v>
      </c>
      <c r="D767" s="227"/>
      <c r="E767" s="228"/>
      <c r="F767" s="258" t="s">
        <v>199</v>
      </c>
      <c r="G767" s="230"/>
      <c r="H767" s="230"/>
    </row>
    <row r="768" spans="1:8">
      <c r="A768" s="248"/>
      <c r="B768" s="225" t="s">
        <v>1396</v>
      </c>
      <c r="C768" s="226"/>
      <c r="D768" s="226"/>
      <c r="E768" s="226"/>
      <c r="F768" s="225"/>
      <c r="G768" s="225">
        <v>3750</v>
      </c>
      <c r="H768" s="225">
        <v>3800</v>
      </c>
    </row>
    <row r="769" spans="1:9">
      <c r="A769" s="248"/>
      <c r="B769" s="225"/>
      <c r="C769" s="226"/>
      <c r="D769" s="226"/>
      <c r="E769" s="226"/>
      <c r="F769" s="225"/>
      <c r="G769" s="225"/>
      <c r="H769" s="225"/>
    </row>
    <row r="770" spans="1:9">
      <c r="A770" s="186" t="s">
        <v>1435</v>
      </c>
      <c r="B770" s="186"/>
      <c r="C770" s="186"/>
      <c r="D770" s="186"/>
      <c r="E770" s="262"/>
      <c r="F770" s="246"/>
      <c r="G770" s="253"/>
      <c r="H770" s="253"/>
    </row>
    <row r="771" spans="1:9">
      <c r="A771" s="248"/>
      <c r="B771" s="225" t="s">
        <v>567</v>
      </c>
      <c r="C771" s="226"/>
      <c r="D771" s="226"/>
      <c r="E771" s="226"/>
      <c r="F771" s="225"/>
      <c r="G771" s="225"/>
      <c r="H771" s="225"/>
    </row>
    <row r="772" spans="1:9">
      <c r="A772" s="248"/>
      <c r="B772" s="225" t="s">
        <v>568</v>
      </c>
      <c r="C772" s="226"/>
      <c r="D772" s="226"/>
      <c r="E772" s="226"/>
      <c r="F772" s="225"/>
      <c r="G772" s="225">
        <v>2587</v>
      </c>
      <c r="H772" s="225">
        <v>5604</v>
      </c>
    </row>
    <row r="773" spans="1:9">
      <c r="A773" s="248"/>
      <c r="B773" s="248"/>
      <c r="C773" s="298" t="s">
        <v>569</v>
      </c>
      <c r="D773" s="227"/>
      <c r="E773" s="227"/>
      <c r="F773" s="299" t="s">
        <v>1579</v>
      </c>
      <c r="G773" s="300">
        <v>24</v>
      </c>
      <c r="H773" s="300">
        <v>203</v>
      </c>
      <c r="I773" s="193" t="s">
        <v>1783</v>
      </c>
    </row>
    <row r="774" spans="1:9">
      <c r="A774" s="248"/>
      <c r="B774" s="248"/>
      <c r="C774" s="227" t="s">
        <v>570</v>
      </c>
      <c r="D774" s="227"/>
      <c r="E774" s="227"/>
      <c r="F774" s="299" t="s">
        <v>1708</v>
      </c>
      <c r="G774" s="237">
        <v>400</v>
      </c>
      <c r="H774" s="237">
        <v>675</v>
      </c>
      <c r="I774" s="193" t="s">
        <v>1784</v>
      </c>
    </row>
    <row r="775" spans="1:9" ht="108">
      <c r="A775" s="248"/>
      <c r="B775" s="248"/>
      <c r="C775" s="227" t="s">
        <v>571</v>
      </c>
      <c r="D775" s="227"/>
      <c r="E775" s="227" t="s">
        <v>1548</v>
      </c>
      <c r="F775" s="299" t="s">
        <v>595</v>
      </c>
      <c r="G775" s="237">
        <v>2163</v>
      </c>
      <c r="H775" s="237">
        <v>3817</v>
      </c>
      <c r="I775" s="214" t="s">
        <v>572</v>
      </c>
    </row>
    <row r="776" spans="1:9">
      <c r="A776" s="248"/>
      <c r="B776" s="248"/>
      <c r="C776" s="227" t="s">
        <v>1520</v>
      </c>
      <c r="D776" s="227"/>
      <c r="E776" s="227"/>
      <c r="F776" s="301" t="s">
        <v>1636</v>
      </c>
      <c r="G776" s="237"/>
      <c r="H776" s="237">
        <v>456</v>
      </c>
    </row>
    <row r="777" spans="1:9" ht="30.75">
      <c r="A777" s="248"/>
      <c r="B777" s="248"/>
      <c r="C777" s="227" t="s">
        <v>1521</v>
      </c>
      <c r="D777" s="227"/>
      <c r="E777" s="227"/>
      <c r="F777" s="301" t="s">
        <v>1828</v>
      </c>
      <c r="G777" s="237"/>
      <c r="H777" s="237">
        <v>230</v>
      </c>
    </row>
    <row r="778" spans="1:9">
      <c r="A778" s="248"/>
      <c r="B778" s="248"/>
      <c r="C778" s="227" t="s">
        <v>1522</v>
      </c>
      <c r="D778" s="227"/>
      <c r="E778" s="227"/>
      <c r="F778" s="301" t="s">
        <v>1580</v>
      </c>
      <c r="G778" s="237"/>
      <c r="H778" s="237">
        <v>223</v>
      </c>
    </row>
    <row r="779" spans="1:9">
      <c r="A779" s="248"/>
      <c r="B779" s="225" t="s">
        <v>573</v>
      </c>
      <c r="C779" s="226"/>
      <c r="D779" s="226"/>
      <c r="E779" s="226"/>
      <c r="F779" s="225"/>
      <c r="G779" s="225">
        <v>2284</v>
      </c>
      <c r="H779" s="225">
        <v>4054</v>
      </c>
    </row>
    <row r="780" spans="1:9">
      <c r="A780" s="248"/>
      <c r="B780" s="248"/>
      <c r="C780" s="227" t="s">
        <v>574</v>
      </c>
      <c r="D780" s="227"/>
      <c r="E780" s="227"/>
      <c r="F780" s="301" t="s">
        <v>575</v>
      </c>
      <c r="G780" s="237">
        <v>2284</v>
      </c>
      <c r="H780" s="237">
        <v>4054</v>
      </c>
    </row>
    <row r="781" spans="1:9">
      <c r="A781" s="248"/>
      <c r="B781" s="225" t="s">
        <v>576</v>
      </c>
      <c r="C781" s="226"/>
      <c r="D781" s="226"/>
      <c r="E781" s="226"/>
      <c r="F781" s="225"/>
      <c r="G781" s="225">
        <v>1660</v>
      </c>
      <c r="H781" s="225">
        <v>2467</v>
      </c>
    </row>
    <row r="782" spans="1:9">
      <c r="A782" s="248"/>
      <c r="B782" s="248"/>
      <c r="C782" s="227" t="s">
        <v>577</v>
      </c>
      <c r="D782" s="227"/>
      <c r="E782" s="227"/>
      <c r="F782" s="299" t="s">
        <v>578</v>
      </c>
      <c r="G782" s="237">
        <v>1660</v>
      </c>
      <c r="H782" s="237">
        <v>860</v>
      </c>
    </row>
    <row r="783" spans="1:9">
      <c r="A783" s="248"/>
      <c r="B783" s="248"/>
      <c r="C783" s="227" t="s">
        <v>579</v>
      </c>
      <c r="D783" s="227"/>
      <c r="E783" s="227"/>
      <c r="F783" s="229" t="s">
        <v>1638</v>
      </c>
      <c r="G783" s="300"/>
      <c r="H783" s="300">
        <v>1607</v>
      </c>
    </row>
    <row r="784" spans="1:9">
      <c r="A784" s="248"/>
      <c r="B784" s="225" t="s">
        <v>580</v>
      </c>
      <c r="C784" s="226"/>
      <c r="D784" s="226"/>
      <c r="E784" s="226"/>
      <c r="F784" s="225"/>
      <c r="G784" s="225">
        <v>289</v>
      </c>
      <c r="H784" s="225">
        <v>636</v>
      </c>
    </row>
    <row r="785" spans="1:8">
      <c r="A785" s="248"/>
      <c r="B785" s="248"/>
      <c r="C785" s="227" t="s">
        <v>581</v>
      </c>
      <c r="D785" s="227"/>
      <c r="E785" s="227"/>
      <c r="F785" s="301" t="s">
        <v>582</v>
      </c>
      <c r="G785" s="237">
        <v>289</v>
      </c>
      <c r="H785" s="237">
        <v>636</v>
      </c>
    </row>
    <row r="786" spans="1:8">
      <c r="A786" s="248"/>
      <c r="B786" s="225" t="s">
        <v>335</v>
      </c>
      <c r="C786" s="226"/>
      <c r="D786" s="226"/>
      <c r="E786" s="226"/>
      <c r="F786" s="225"/>
      <c r="G786" s="225">
        <v>2618</v>
      </c>
      <c r="H786" s="225">
        <v>4733</v>
      </c>
    </row>
    <row r="787" spans="1:8" ht="30.75">
      <c r="A787" s="248"/>
      <c r="B787" s="248"/>
      <c r="C787" s="298" t="s">
        <v>583</v>
      </c>
      <c r="D787" s="227"/>
      <c r="E787" s="227"/>
      <c r="F787" s="299" t="s">
        <v>584</v>
      </c>
      <c r="G787" s="237">
        <v>2164</v>
      </c>
      <c r="H787" s="237">
        <v>1140</v>
      </c>
    </row>
    <row r="788" spans="1:8" ht="30.75">
      <c r="A788" s="248"/>
      <c r="B788" s="248"/>
      <c r="C788" s="298" t="s">
        <v>585</v>
      </c>
      <c r="D788" s="227"/>
      <c r="E788" s="227"/>
      <c r="F788" s="299" t="s">
        <v>586</v>
      </c>
      <c r="G788" s="301">
        <v>241</v>
      </c>
      <c r="H788" s="301">
        <v>3380</v>
      </c>
    </row>
    <row r="789" spans="1:8">
      <c r="A789" s="248"/>
      <c r="B789" s="248"/>
      <c r="C789" s="298" t="s">
        <v>587</v>
      </c>
      <c r="D789" s="227"/>
      <c r="E789" s="227"/>
      <c r="F789" s="299" t="s">
        <v>588</v>
      </c>
      <c r="G789" s="301">
        <v>213</v>
      </c>
      <c r="H789" s="301">
        <v>213</v>
      </c>
    </row>
    <row r="790" spans="1:8">
      <c r="A790" s="248"/>
      <c r="B790" s="248"/>
      <c r="C790" s="298" t="s">
        <v>589</v>
      </c>
      <c r="D790" s="227"/>
      <c r="E790" s="227"/>
      <c r="F790" s="299" t="s">
        <v>590</v>
      </c>
      <c r="G790" s="301"/>
      <c r="H790" s="301"/>
    </row>
    <row r="791" spans="1:8">
      <c r="A791" s="248"/>
      <c r="B791" s="248"/>
      <c r="C791" s="298" t="s">
        <v>591</v>
      </c>
      <c r="D791" s="227"/>
      <c r="E791" s="227"/>
      <c r="F791" s="299" t="s">
        <v>1637</v>
      </c>
      <c r="G791" s="301"/>
      <c r="H791" s="301"/>
    </row>
    <row r="792" spans="1:8">
      <c r="A792" s="248"/>
      <c r="B792" s="248"/>
      <c r="C792" s="298" t="s">
        <v>592</v>
      </c>
      <c r="D792" s="227"/>
      <c r="E792" s="227"/>
      <c r="F792" s="299" t="s">
        <v>1571</v>
      </c>
      <c r="G792" s="301"/>
      <c r="H792" s="301"/>
    </row>
    <row r="793" spans="1:8">
      <c r="A793" s="248"/>
      <c r="B793" s="225" t="s">
        <v>593</v>
      </c>
      <c r="C793" s="226"/>
      <c r="D793" s="226"/>
      <c r="E793" s="226"/>
      <c r="F793" s="225"/>
      <c r="G793" s="225">
        <v>3298</v>
      </c>
      <c r="H793" s="225">
        <v>3360</v>
      </c>
    </row>
    <row r="794" spans="1:8">
      <c r="A794" s="248"/>
      <c r="B794" s="225" t="s">
        <v>594</v>
      </c>
      <c r="C794" s="226"/>
      <c r="D794" s="226"/>
      <c r="E794" s="226"/>
      <c r="F794" s="225"/>
      <c r="G794" s="225">
        <v>309</v>
      </c>
      <c r="H794" s="225">
        <v>315</v>
      </c>
    </row>
    <row r="795" spans="1:8">
      <c r="A795" s="248"/>
      <c r="B795" s="248"/>
      <c r="C795" s="227" t="s">
        <v>571</v>
      </c>
      <c r="D795" s="227"/>
      <c r="E795" s="227"/>
      <c r="F795" s="299" t="s">
        <v>595</v>
      </c>
      <c r="G795" s="300">
        <v>103</v>
      </c>
      <c r="H795" s="300">
        <v>105</v>
      </c>
    </row>
    <row r="796" spans="1:8">
      <c r="A796" s="248"/>
      <c r="B796" s="248"/>
      <c r="C796" s="227" t="s">
        <v>596</v>
      </c>
      <c r="D796" s="227"/>
      <c r="E796" s="227"/>
      <c r="F796" s="299" t="s">
        <v>597</v>
      </c>
      <c r="G796" s="300">
        <v>206</v>
      </c>
      <c r="H796" s="300">
        <v>210</v>
      </c>
    </row>
    <row r="797" spans="1:8">
      <c r="A797" s="248"/>
      <c r="B797" s="248"/>
      <c r="C797" s="227" t="s">
        <v>598</v>
      </c>
      <c r="D797" s="227"/>
      <c r="E797" s="227"/>
      <c r="F797" s="299" t="s">
        <v>599</v>
      </c>
      <c r="G797" s="237"/>
      <c r="H797" s="237"/>
    </row>
    <row r="798" spans="1:8">
      <c r="A798" s="248"/>
      <c r="B798" s="248"/>
      <c r="C798" s="227" t="s">
        <v>600</v>
      </c>
      <c r="D798" s="227"/>
      <c r="E798" s="227"/>
      <c r="F798" s="299" t="s">
        <v>601</v>
      </c>
      <c r="G798" s="237"/>
      <c r="H798" s="237"/>
    </row>
    <row r="799" spans="1:8">
      <c r="A799" s="248"/>
      <c r="B799" s="225" t="s">
        <v>602</v>
      </c>
      <c r="C799" s="226"/>
      <c r="D799" s="226"/>
      <c r="E799" s="226"/>
      <c r="F799" s="225"/>
      <c r="G799" s="225"/>
      <c r="H799" s="225"/>
    </row>
    <row r="800" spans="1:8">
      <c r="A800" s="248"/>
      <c r="B800" s="248"/>
      <c r="C800" s="302" t="s">
        <v>1441</v>
      </c>
      <c r="D800" s="227"/>
      <c r="E800" s="227"/>
      <c r="F800" s="303" t="s">
        <v>194</v>
      </c>
      <c r="G800" s="300"/>
      <c r="H800" s="300"/>
    </row>
    <row r="801" spans="1:8">
      <c r="A801" s="248"/>
      <c r="B801" s="225" t="s">
        <v>1773</v>
      </c>
      <c r="C801" s="226"/>
      <c r="D801" s="226"/>
      <c r="E801" s="226"/>
      <c r="F801" s="225"/>
      <c r="G801" s="225">
        <v>1068</v>
      </c>
      <c r="H801" s="225">
        <v>1110</v>
      </c>
    </row>
    <row r="802" spans="1:8">
      <c r="A802" s="248"/>
      <c r="B802" s="248"/>
      <c r="C802" s="227" t="s">
        <v>603</v>
      </c>
      <c r="D802" s="227"/>
      <c r="E802" s="227"/>
      <c r="F802" s="301" t="s">
        <v>604</v>
      </c>
      <c r="G802" s="300">
        <v>6</v>
      </c>
      <c r="H802" s="300">
        <v>10</v>
      </c>
    </row>
    <row r="803" spans="1:8">
      <c r="A803" s="248"/>
      <c r="B803" s="248"/>
      <c r="C803" s="227" t="s">
        <v>605</v>
      </c>
      <c r="D803" s="227"/>
      <c r="E803" s="227"/>
      <c r="F803" s="299" t="s">
        <v>606</v>
      </c>
      <c r="G803" s="237">
        <v>136</v>
      </c>
      <c r="H803" s="237">
        <v>140</v>
      </c>
    </row>
    <row r="804" spans="1:8">
      <c r="A804" s="248"/>
      <c r="B804" s="248"/>
      <c r="C804" s="227" t="s">
        <v>607</v>
      </c>
      <c r="D804" s="227"/>
      <c r="E804" s="227"/>
      <c r="F804" s="299" t="s">
        <v>608</v>
      </c>
      <c r="G804" s="237"/>
      <c r="H804" s="237">
        <v>3</v>
      </c>
    </row>
    <row r="805" spans="1:8" ht="30.75">
      <c r="A805" s="248"/>
      <c r="B805" s="248"/>
      <c r="C805" s="227" t="s">
        <v>609</v>
      </c>
      <c r="D805" s="227"/>
      <c r="E805" s="227"/>
      <c r="F805" s="299" t="s">
        <v>610</v>
      </c>
      <c r="G805" s="237">
        <v>7</v>
      </c>
      <c r="H805" s="237">
        <v>10</v>
      </c>
    </row>
    <row r="806" spans="1:8">
      <c r="A806" s="248"/>
      <c r="B806" s="248"/>
      <c r="C806" s="227" t="s">
        <v>611</v>
      </c>
      <c r="D806" s="227"/>
      <c r="E806" s="227"/>
      <c r="F806" s="299" t="s">
        <v>612</v>
      </c>
      <c r="G806" s="237">
        <v>2</v>
      </c>
      <c r="H806" s="237">
        <v>4</v>
      </c>
    </row>
    <row r="807" spans="1:8" ht="30.75">
      <c r="A807" s="248"/>
      <c r="B807" s="248"/>
      <c r="C807" s="227" t="s">
        <v>613</v>
      </c>
      <c r="D807" s="227"/>
      <c r="E807" s="227"/>
      <c r="F807" s="299" t="s">
        <v>614</v>
      </c>
      <c r="G807" s="237">
        <v>3</v>
      </c>
      <c r="H807" s="237">
        <v>4</v>
      </c>
    </row>
    <row r="808" spans="1:8">
      <c r="A808" s="248"/>
      <c r="B808" s="248"/>
      <c r="C808" s="227" t="s">
        <v>615</v>
      </c>
      <c r="D808" s="227"/>
      <c r="E808" s="227"/>
      <c r="F808" s="299" t="s">
        <v>616</v>
      </c>
      <c r="G808" s="237"/>
      <c r="H808" s="237">
        <v>2</v>
      </c>
    </row>
    <row r="809" spans="1:8" ht="30.75">
      <c r="A809" s="248"/>
      <c r="B809" s="248"/>
      <c r="C809" s="227" t="s">
        <v>617</v>
      </c>
      <c r="D809" s="227"/>
      <c r="E809" s="227"/>
      <c r="F809" s="299" t="s">
        <v>618</v>
      </c>
      <c r="G809" s="237">
        <v>2</v>
      </c>
      <c r="H809" s="237">
        <v>2</v>
      </c>
    </row>
    <row r="810" spans="1:8">
      <c r="A810" s="248"/>
      <c r="B810" s="248"/>
      <c r="C810" s="227" t="s">
        <v>619</v>
      </c>
      <c r="D810" s="227"/>
      <c r="E810" s="227"/>
      <c r="F810" s="299" t="s">
        <v>620</v>
      </c>
      <c r="G810" s="237"/>
      <c r="H810" s="237"/>
    </row>
    <row r="811" spans="1:8">
      <c r="A811" s="248"/>
      <c r="B811" s="248"/>
      <c r="C811" s="227" t="s">
        <v>621</v>
      </c>
      <c r="D811" s="227"/>
      <c r="E811" s="227"/>
      <c r="F811" s="299" t="s">
        <v>622</v>
      </c>
      <c r="G811" s="237"/>
      <c r="H811" s="237"/>
    </row>
    <row r="812" spans="1:8">
      <c r="A812" s="248"/>
      <c r="B812" s="248"/>
      <c r="C812" s="227" t="s">
        <v>623</v>
      </c>
      <c r="D812" s="227"/>
      <c r="E812" s="227"/>
      <c r="F812" s="299" t="s">
        <v>624</v>
      </c>
      <c r="G812" s="237"/>
      <c r="H812" s="237"/>
    </row>
    <row r="813" spans="1:8">
      <c r="A813" s="248"/>
      <c r="B813" s="248"/>
      <c r="C813" s="227" t="s">
        <v>625</v>
      </c>
      <c r="D813" s="227"/>
      <c r="E813" s="227"/>
      <c r="F813" s="299" t="s">
        <v>626</v>
      </c>
      <c r="G813" s="237"/>
      <c r="H813" s="237"/>
    </row>
    <row r="814" spans="1:8">
      <c r="A814" s="248"/>
      <c r="B814" s="248"/>
      <c r="C814" s="227" t="s">
        <v>627</v>
      </c>
      <c r="D814" s="227"/>
      <c r="E814" s="227"/>
      <c r="F814" s="299" t="s">
        <v>628</v>
      </c>
      <c r="G814" s="237">
        <v>7</v>
      </c>
      <c r="H814" s="237">
        <v>8</v>
      </c>
    </row>
    <row r="815" spans="1:8">
      <c r="A815" s="248"/>
      <c r="B815" s="248"/>
      <c r="C815" s="227" t="s">
        <v>629</v>
      </c>
      <c r="D815" s="227"/>
      <c r="E815" s="227"/>
      <c r="F815" s="299" t="s">
        <v>630</v>
      </c>
      <c r="G815" s="237">
        <v>18</v>
      </c>
      <c r="H815" s="237">
        <v>20</v>
      </c>
    </row>
    <row r="816" spans="1:8" ht="30.75">
      <c r="A816" s="248"/>
      <c r="B816" s="248"/>
      <c r="C816" s="227" t="s">
        <v>631</v>
      </c>
      <c r="D816" s="227"/>
      <c r="E816" s="227"/>
      <c r="F816" s="299" t="s">
        <v>1709</v>
      </c>
      <c r="G816" s="237"/>
      <c r="H816" s="237"/>
    </row>
    <row r="817" spans="1:8">
      <c r="A817" s="248"/>
      <c r="B817" s="248"/>
      <c r="C817" s="227" t="s">
        <v>632</v>
      </c>
      <c r="D817" s="227"/>
      <c r="E817" s="227"/>
      <c r="F817" s="299" t="s">
        <v>633</v>
      </c>
      <c r="G817" s="237">
        <v>62</v>
      </c>
      <c r="H817" s="237">
        <v>65</v>
      </c>
    </row>
    <row r="818" spans="1:8" ht="30.75">
      <c r="A818" s="248"/>
      <c r="B818" s="248"/>
      <c r="C818" s="227" t="s">
        <v>634</v>
      </c>
      <c r="D818" s="227"/>
      <c r="E818" s="227"/>
      <c r="F818" s="299" t="s">
        <v>635</v>
      </c>
      <c r="G818" s="237">
        <v>85</v>
      </c>
      <c r="H818" s="237">
        <v>85</v>
      </c>
    </row>
    <row r="819" spans="1:8">
      <c r="A819" s="248"/>
      <c r="B819" s="248"/>
      <c r="C819" s="227" t="s">
        <v>636</v>
      </c>
      <c r="D819" s="227"/>
      <c r="E819" s="227"/>
      <c r="F819" s="299" t="s">
        <v>637</v>
      </c>
      <c r="G819" s="237">
        <v>158</v>
      </c>
      <c r="H819" s="237">
        <v>160</v>
      </c>
    </row>
    <row r="820" spans="1:8" ht="30.75">
      <c r="A820" s="248"/>
      <c r="B820" s="248"/>
      <c r="C820" s="227" t="s">
        <v>638</v>
      </c>
      <c r="D820" s="227"/>
      <c r="E820" s="227"/>
      <c r="F820" s="299" t="s">
        <v>639</v>
      </c>
      <c r="G820" s="237">
        <v>427</v>
      </c>
      <c r="H820" s="237">
        <v>430</v>
      </c>
    </row>
    <row r="821" spans="1:8">
      <c r="A821" s="248"/>
      <c r="B821" s="248"/>
      <c r="C821" s="227" t="s">
        <v>640</v>
      </c>
      <c r="D821" s="227"/>
      <c r="E821" s="227"/>
      <c r="F821" s="299" t="s">
        <v>641</v>
      </c>
      <c r="G821" s="237">
        <v>63</v>
      </c>
      <c r="H821" s="237">
        <v>65</v>
      </c>
    </row>
    <row r="822" spans="1:8">
      <c r="A822" s="248"/>
      <c r="B822" s="248"/>
      <c r="C822" s="227" t="s">
        <v>642</v>
      </c>
      <c r="D822" s="227"/>
      <c r="E822" s="227"/>
      <c r="F822" s="299" t="s">
        <v>643</v>
      </c>
      <c r="G822" s="237">
        <v>67</v>
      </c>
      <c r="H822" s="237">
        <v>70</v>
      </c>
    </row>
    <row r="823" spans="1:8">
      <c r="A823" s="248"/>
      <c r="B823" s="248"/>
      <c r="C823" s="227" t="s">
        <v>644</v>
      </c>
      <c r="D823" s="227"/>
      <c r="E823" s="227"/>
      <c r="F823" s="299" t="s">
        <v>645</v>
      </c>
      <c r="G823" s="237">
        <v>11</v>
      </c>
      <c r="H823" s="237">
        <v>12</v>
      </c>
    </row>
    <row r="824" spans="1:8">
      <c r="A824" s="248"/>
      <c r="B824" s="248"/>
      <c r="C824" s="227" t="s">
        <v>646</v>
      </c>
      <c r="D824" s="227"/>
      <c r="E824" s="227"/>
      <c r="F824" s="299" t="s">
        <v>647</v>
      </c>
      <c r="G824" s="237"/>
      <c r="H824" s="237"/>
    </row>
    <row r="825" spans="1:8">
      <c r="A825" s="248"/>
      <c r="B825" s="248"/>
      <c r="C825" s="227" t="s">
        <v>648</v>
      </c>
      <c r="D825" s="227"/>
      <c r="E825" s="227"/>
      <c r="F825" s="299" t="s">
        <v>649</v>
      </c>
      <c r="G825" s="237"/>
      <c r="H825" s="237"/>
    </row>
    <row r="826" spans="1:8">
      <c r="A826" s="248"/>
      <c r="B826" s="248"/>
      <c r="C826" s="227" t="s">
        <v>650</v>
      </c>
      <c r="D826" s="227"/>
      <c r="E826" s="227"/>
      <c r="F826" s="299" t="s">
        <v>651</v>
      </c>
      <c r="G826" s="237"/>
      <c r="H826" s="237"/>
    </row>
    <row r="827" spans="1:8">
      <c r="A827" s="248"/>
      <c r="B827" s="248"/>
      <c r="C827" s="227" t="s">
        <v>652</v>
      </c>
      <c r="D827" s="227"/>
      <c r="E827" s="227"/>
      <c r="F827" s="299" t="s">
        <v>653</v>
      </c>
      <c r="G827" s="237">
        <v>2</v>
      </c>
      <c r="H827" s="237">
        <v>5</v>
      </c>
    </row>
    <row r="828" spans="1:8">
      <c r="A828" s="248"/>
      <c r="B828" s="248"/>
      <c r="C828" s="227" t="s">
        <v>654</v>
      </c>
      <c r="D828" s="227"/>
      <c r="E828" s="227"/>
      <c r="F828" s="299" t="s">
        <v>655</v>
      </c>
      <c r="G828" s="237">
        <v>12</v>
      </c>
      <c r="H828" s="237">
        <v>15</v>
      </c>
    </row>
    <row r="829" spans="1:8">
      <c r="A829" s="248"/>
      <c r="B829" s="248"/>
      <c r="C829" s="227" t="s">
        <v>656</v>
      </c>
      <c r="D829" s="227"/>
      <c r="E829" s="227"/>
      <c r="F829" s="299" t="s">
        <v>657</v>
      </c>
      <c r="G829" s="237"/>
      <c r="H829" s="237"/>
    </row>
    <row r="830" spans="1:8">
      <c r="A830" s="248"/>
      <c r="B830" s="248"/>
      <c r="C830" s="227" t="s">
        <v>658</v>
      </c>
      <c r="D830" s="227"/>
      <c r="E830" s="227"/>
      <c r="F830" s="299" t="s">
        <v>659</v>
      </c>
      <c r="G830" s="237"/>
      <c r="H830" s="237"/>
    </row>
    <row r="831" spans="1:8">
      <c r="A831" s="248"/>
      <c r="B831" s="248"/>
      <c r="C831" s="227" t="s">
        <v>660</v>
      </c>
      <c r="D831" s="227"/>
      <c r="E831" s="227"/>
      <c r="F831" s="299" t="s">
        <v>661</v>
      </c>
      <c r="G831" s="237"/>
      <c r="H831" s="237"/>
    </row>
    <row r="832" spans="1:8">
      <c r="A832" s="248"/>
      <c r="B832" s="225" t="s">
        <v>662</v>
      </c>
      <c r="C832" s="226"/>
      <c r="D832" s="226"/>
      <c r="E832" s="226"/>
      <c r="F832" s="225"/>
      <c r="G832" s="225"/>
      <c r="H832" s="225"/>
    </row>
    <row r="833" spans="1:8">
      <c r="A833" s="248"/>
      <c r="B833" s="248"/>
      <c r="C833" s="227" t="s">
        <v>663</v>
      </c>
      <c r="D833" s="227"/>
      <c r="E833" s="227"/>
      <c r="F833" s="299" t="s">
        <v>664</v>
      </c>
      <c r="G833" s="237"/>
      <c r="H833" s="237"/>
    </row>
    <row r="834" spans="1:8">
      <c r="A834" s="248"/>
      <c r="B834" s="248"/>
      <c r="C834" s="227" t="s">
        <v>665</v>
      </c>
      <c r="D834" s="227"/>
      <c r="E834" s="227"/>
      <c r="F834" s="299" t="s">
        <v>666</v>
      </c>
      <c r="G834" s="237"/>
      <c r="H834" s="237"/>
    </row>
    <row r="835" spans="1:8">
      <c r="A835" s="248"/>
      <c r="B835" s="248"/>
      <c r="C835" s="227" t="s">
        <v>667</v>
      </c>
      <c r="D835" s="227"/>
      <c r="E835" s="227"/>
      <c r="F835" s="299" t="s">
        <v>668</v>
      </c>
      <c r="G835" s="237"/>
      <c r="H835" s="237"/>
    </row>
    <row r="836" spans="1:8">
      <c r="A836" s="248"/>
      <c r="B836" s="248"/>
      <c r="C836" s="227" t="s">
        <v>669</v>
      </c>
      <c r="D836" s="227"/>
      <c r="E836" s="227"/>
      <c r="F836" s="299" t="s">
        <v>670</v>
      </c>
      <c r="G836" s="237"/>
      <c r="H836" s="237"/>
    </row>
    <row r="837" spans="1:8">
      <c r="A837" s="248"/>
      <c r="B837" s="248"/>
      <c r="C837" s="227" t="s">
        <v>671</v>
      </c>
      <c r="D837" s="227"/>
      <c r="E837" s="227"/>
      <c r="F837" s="299" t="s">
        <v>672</v>
      </c>
      <c r="G837" s="237"/>
      <c r="H837" s="237"/>
    </row>
    <row r="838" spans="1:8">
      <c r="A838" s="248"/>
      <c r="B838" s="248"/>
      <c r="C838" s="227" t="s">
        <v>673</v>
      </c>
      <c r="D838" s="227"/>
      <c r="E838" s="227"/>
      <c r="F838" s="299" t="s">
        <v>674</v>
      </c>
      <c r="G838" s="237"/>
      <c r="H838" s="237"/>
    </row>
    <row r="839" spans="1:8">
      <c r="A839" s="248"/>
      <c r="B839" s="248"/>
      <c r="C839" s="227" t="s">
        <v>675</v>
      </c>
      <c r="D839" s="227"/>
      <c r="E839" s="227"/>
      <c r="F839" s="299" t="s">
        <v>676</v>
      </c>
      <c r="G839" s="237"/>
      <c r="H839" s="237"/>
    </row>
    <row r="840" spans="1:8">
      <c r="A840" s="248"/>
      <c r="B840" s="248"/>
      <c r="C840" s="227" t="s">
        <v>677</v>
      </c>
      <c r="D840" s="227"/>
      <c r="E840" s="227"/>
      <c r="F840" s="299" t="s">
        <v>678</v>
      </c>
      <c r="G840" s="237"/>
      <c r="H840" s="237"/>
    </row>
    <row r="841" spans="1:8">
      <c r="A841" s="248"/>
      <c r="B841" s="225" t="s">
        <v>679</v>
      </c>
      <c r="C841" s="226"/>
      <c r="D841" s="226"/>
      <c r="E841" s="226"/>
      <c r="F841" s="225"/>
      <c r="G841" s="225">
        <v>262</v>
      </c>
      <c r="H841" s="225">
        <v>265</v>
      </c>
    </row>
    <row r="842" spans="1:8">
      <c r="A842" s="248"/>
      <c r="B842" s="248"/>
      <c r="C842" s="227" t="s">
        <v>680</v>
      </c>
      <c r="D842" s="227"/>
      <c r="E842" s="227"/>
      <c r="F842" s="301" t="s">
        <v>681</v>
      </c>
      <c r="G842" s="237">
        <v>224</v>
      </c>
      <c r="H842" s="237">
        <v>225</v>
      </c>
    </row>
    <row r="843" spans="1:8">
      <c r="A843" s="248"/>
      <c r="B843" s="248"/>
      <c r="C843" s="227" t="s">
        <v>682</v>
      </c>
      <c r="D843" s="227"/>
      <c r="E843" s="227"/>
      <c r="F843" s="301" t="s">
        <v>683</v>
      </c>
      <c r="G843" s="237">
        <v>38</v>
      </c>
      <c r="H843" s="237">
        <v>40</v>
      </c>
    </row>
    <row r="844" spans="1:8">
      <c r="A844" s="248"/>
      <c r="B844" s="248"/>
      <c r="C844" s="227" t="s">
        <v>684</v>
      </c>
      <c r="D844" s="227"/>
      <c r="E844" s="227"/>
      <c r="F844" s="301" t="s">
        <v>685</v>
      </c>
      <c r="G844" s="237"/>
      <c r="H844" s="237"/>
    </row>
    <row r="845" spans="1:8">
      <c r="A845" s="248"/>
      <c r="B845" s="248"/>
      <c r="C845" s="227" t="s">
        <v>686</v>
      </c>
      <c r="D845" s="227"/>
      <c r="E845" s="227"/>
      <c r="F845" s="301" t="s">
        <v>687</v>
      </c>
      <c r="G845" s="237"/>
      <c r="H845" s="237"/>
    </row>
    <row r="846" spans="1:8">
      <c r="A846" s="248"/>
      <c r="B846" s="225" t="s">
        <v>688</v>
      </c>
      <c r="C846" s="226"/>
      <c r="D846" s="226"/>
      <c r="E846" s="226"/>
      <c r="F846" s="225"/>
      <c r="G846" s="225">
        <v>743</v>
      </c>
      <c r="H846" s="225">
        <v>750</v>
      </c>
    </row>
    <row r="847" spans="1:8">
      <c r="A847" s="248"/>
      <c r="B847" s="248"/>
      <c r="C847" s="227" t="s">
        <v>689</v>
      </c>
      <c r="D847" s="227"/>
      <c r="E847" s="227"/>
      <c r="F847" s="299" t="s">
        <v>690</v>
      </c>
      <c r="G847" s="237">
        <v>698</v>
      </c>
      <c r="H847" s="237">
        <v>700</v>
      </c>
    </row>
    <row r="848" spans="1:8">
      <c r="A848" s="248"/>
      <c r="B848" s="248"/>
      <c r="C848" s="227" t="s">
        <v>691</v>
      </c>
      <c r="D848" s="227"/>
      <c r="E848" s="227"/>
      <c r="F848" s="299" t="s">
        <v>692</v>
      </c>
      <c r="G848" s="237">
        <v>15</v>
      </c>
      <c r="H848" s="237">
        <v>15</v>
      </c>
    </row>
    <row r="849" spans="1:8">
      <c r="A849" s="248"/>
      <c r="B849" s="248"/>
      <c r="C849" s="227" t="s">
        <v>693</v>
      </c>
      <c r="D849" s="227"/>
      <c r="E849" s="227"/>
      <c r="F849" s="299" t="s">
        <v>1711</v>
      </c>
      <c r="G849" s="237"/>
      <c r="H849" s="237"/>
    </row>
    <row r="850" spans="1:8">
      <c r="A850" s="248"/>
      <c r="B850" s="248"/>
      <c r="C850" s="227" t="s">
        <v>694</v>
      </c>
      <c r="D850" s="227"/>
      <c r="E850" s="227"/>
      <c r="F850" s="299" t="s">
        <v>1712</v>
      </c>
      <c r="G850" s="237"/>
      <c r="H850" s="237"/>
    </row>
    <row r="851" spans="1:8">
      <c r="A851" s="248"/>
      <c r="B851" s="248"/>
      <c r="C851" s="227" t="s">
        <v>695</v>
      </c>
      <c r="D851" s="227"/>
      <c r="E851" s="227"/>
      <c r="F851" s="299" t="s">
        <v>1713</v>
      </c>
      <c r="G851" s="237"/>
      <c r="H851" s="237"/>
    </row>
    <row r="852" spans="1:8">
      <c r="A852" s="248"/>
      <c r="B852" s="248"/>
      <c r="C852" s="227" t="s">
        <v>696</v>
      </c>
      <c r="D852" s="227"/>
      <c r="E852" s="227"/>
      <c r="F852" s="299" t="s">
        <v>1714</v>
      </c>
      <c r="G852" s="237"/>
      <c r="H852" s="237"/>
    </row>
    <row r="853" spans="1:8">
      <c r="A853" s="248"/>
      <c r="B853" s="248"/>
      <c r="C853" s="227" t="s">
        <v>697</v>
      </c>
      <c r="D853" s="227"/>
      <c r="E853" s="227"/>
      <c r="F853" s="299" t="s">
        <v>1581</v>
      </c>
      <c r="G853" s="237">
        <v>26</v>
      </c>
      <c r="H853" s="237">
        <v>30</v>
      </c>
    </row>
    <row r="854" spans="1:8">
      <c r="A854" s="248"/>
      <c r="B854" s="248"/>
      <c r="C854" s="227" t="s">
        <v>698</v>
      </c>
      <c r="D854" s="227"/>
      <c r="E854" s="227"/>
      <c r="F854" s="299" t="s">
        <v>1639</v>
      </c>
      <c r="G854" s="237">
        <v>4</v>
      </c>
      <c r="H854" s="237">
        <v>5</v>
      </c>
    </row>
    <row r="855" spans="1:8">
      <c r="A855" s="248"/>
      <c r="B855" s="248"/>
      <c r="C855" s="227" t="s">
        <v>699</v>
      </c>
      <c r="D855" s="227"/>
      <c r="E855" s="227"/>
      <c r="F855" s="299" t="s">
        <v>700</v>
      </c>
      <c r="G855" s="237"/>
      <c r="H855" s="237"/>
    </row>
    <row r="856" spans="1:8">
      <c r="A856" s="248"/>
      <c r="B856" s="248"/>
      <c r="C856" s="227" t="s">
        <v>701</v>
      </c>
      <c r="D856" s="227"/>
      <c r="E856" s="227"/>
      <c r="F856" s="299" t="s">
        <v>702</v>
      </c>
      <c r="G856" s="237">
        <v>6</v>
      </c>
      <c r="H856" s="237">
        <v>10</v>
      </c>
    </row>
    <row r="857" spans="1:8">
      <c r="A857" s="248"/>
      <c r="B857" s="248"/>
      <c r="C857" s="227" t="s">
        <v>703</v>
      </c>
      <c r="D857" s="227"/>
      <c r="E857" s="227"/>
      <c r="F857" s="299" t="s">
        <v>704</v>
      </c>
      <c r="G857" s="237"/>
      <c r="H857" s="237"/>
    </row>
    <row r="858" spans="1:8">
      <c r="A858" s="248"/>
      <c r="B858" s="248"/>
      <c r="C858" s="227" t="s">
        <v>705</v>
      </c>
      <c r="D858" s="227"/>
      <c r="E858" s="227"/>
      <c r="F858" s="299" t="s">
        <v>706</v>
      </c>
      <c r="G858" s="237"/>
      <c r="H858" s="237"/>
    </row>
    <row r="859" spans="1:8">
      <c r="A859" s="248"/>
      <c r="B859" s="248"/>
      <c r="C859" s="227" t="s">
        <v>707</v>
      </c>
      <c r="D859" s="227"/>
      <c r="E859" s="227"/>
      <c r="F859" s="299" t="s">
        <v>1640</v>
      </c>
      <c r="G859" s="237"/>
      <c r="H859" s="237"/>
    </row>
    <row r="860" spans="1:8">
      <c r="A860" s="248"/>
      <c r="B860" s="248"/>
      <c r="C860" s="227" t="s">
        <v>708</v>
      </c>
      <c r="D860" s="227"/>
      <c r="E860" s="227"/>
      <c r="F860" s="299" t="s">
        <v>709</v>
      </c>
      <c r="G860" s="237"/>
      <c r="H860" s="237"/>
    </row>
    <row r="861" spans="1:8">
      <c r="A861" s="248"/>
      <c r="B861" s="248"/>
      <c r="C861" s="227" t="s">
        <v>710</v>
      </c>
      <c r="D861" s="227"/>
      <c r="E861" s="227"/>
      <c r="F861" s="299" t="s">
        <v>711</v>
      </c>
      <c r="G861" s="237"/>
      <c r="H861" s="237"/>
    </row>
    <row r="862" spans="1:8">
      <c r="A862" s="248"/>
      <c r="B862" s="248"/>
      <c r="C862" s="227" t="s">
        <v>712</v>
      </c>
      <c r="D862" s="227"/>
      <c r="E862" s="227"/>
      <c r="F862" s="299" t="s">
        <v>713</v>
      </c>
      <c r="G862" s="237"/>
      <c r="H862" s="237"/>
    </row>
    <row r="863" spans="1:8">
      <c r="A863" s="248"/>
      <c r="B863" s="248"/>
      <c r="C863" s="227" t="s">
        <v>714</v>
      </c>
      <c r="D863" s="227"/>
      <c r="E863" s="227"/>
      <c r="F863" s="299" t="s">
        <v>715</v>
      </c>
      <c r="G863" s="237"/>
      <c r="H863" s="237"/>
    </row>
    <row r="864" spans="1:8">
      <c r="A864" s="248"/>
      <c r="B864" s="248"/>
      <c r="C864" s="227" t="s">
        <v>716</v>
      </c>
      <c r="D864" s="227"/>
      <c r="E864" s="227"/>
      <c r="F864" s="299" t="s">
        <v>1717</v>
      </c>
      <c r="G864" s="237"/>
      <c r="H864" s="237"/>
    </row>
    <row r="865" spans="1:8">
      <c r="A865" s="248"/>
      <c r="B865" s="248"/>
      <c r="C865" s="227" t="s">
        <v>717</v>
      </c>
      <c r="D865" s="227"/>
      <c r="E865" s="227"/>
      <c r="F865" s="299" t="s">
        <v>1641</v>
      </c>
      <c r="G865" s="237"/>
      <c r="H865" s="237"/>
    </row>
    <row r="866" spans="1:8">
      <c r="A866" s="248"/>
      <c r="B866" s="248"/>
      <c r="C866" s="227" t="s">
        <v>718</v>
      </c>
      <c r="D866" s="227"/>
      <c r="E866" s="227"/>
      <c r="F866" s="299" t="s">
        <v>1681</v>
      </c>
      <c r="G866" s="237"/>
      <c r="H866" s="237"/>
    </row>
    <row r="867" spans="1:8">
      <c r="A867" s="248"/>
      <c r="B867" s="248"/>
      <c r="C867" s="227" t="s">
        <v>719</v>
      </c>
      <c r="D867" s="227"/>
      <c r="E867" s="227"/>
      <c r="F867" s="299" t="s">
        <v>1682</v>
      </c>
      <c r="G867" s="237"/>
      <c r="H867" s="237"/>
    </row>
    <row r="868" spans="1:8">
      <c r="A868" s="248"/>
      <c r="B868" s="248"/>
      <c r="C868" s="227" t="s">
        <v>720</v>
      </c>
      <c r="D868" s="227"/>
      <c r="E868" s="227"/>
      <c r="F868" s="299" t="s">
        <v>721</v>
      </c>
      <c r="G868" s="237"/>
      <c r="H868" s="237"/>
    </row>
    <row r="869" spans="1:8">
      <c r="A869" s="248"/>
      <c r="B869" s="248"/>
      <c r="C869" s="227" t="s">
        <v>722</v>
      </c>
      <c r="D869" s="227"/>
      <c r="E869" s="227"/>
      <c r="F869" s="299" t="s">
        <v>1642</v>
      </c>
      <c r="G869" s="237"/>
      <c r="H869" s="237"/>
    </row>
    <row r="870" spans="1:8">
      <c r="A870" s="248"/>
      <c r="B870" s="248"/>
      <c r="C870" s="227" t="s">
        <v>723</v>
      </c>
      <c r="D870" s="227"/>
      <c r="E870" s="227"/>
      <c r="F870" s="299" t="s">
        <v>1643</v>
      </c>
      <c r="G870" s="304"/>
      <c r="H870" s="304"/>
    </row>
    <row r="871" spans="1:8">
      <c r="A871" s="248"/>
      <c r="B871" s="225" t="s">
        <v>724</v>
      </c>
      <c r="C871" s="226"/>
      <c r="D871" s="226"/>
      <c r="E871" s="226"/>
      <c r="F871" s="225"/>
      <c r="G871" s="225">
        <v>916</v>
      </c>
      <c r="H871" s="225">
        <v>920</v>
      </c>
    </row>
    <row r="872" spans="1:8">
      <c r="A872" s="248"/>
      <c r="B872" s="248"/>
      <c r="C872" s="227" t="s">
        <v>725</v>
      </c>
      <c r="D872" s="227"/>
      <c r="E872" s="227"/>
      <c r="F872" s="301" t="s">
        <v>726</v>
      </c>
      <c r="G872" s="237">
        <v>463</v>
      </c>
      <c r="H872" s="237">
        <v>465</v>
      </c>
    </row>
    <row r="873" spans="1:8">
      <c r="A873" s="248"/>
      <c r="B873" s="248"/>
      <c r="C873" s="227" t="s">
        <v>727</v>
      </c>
      <c r="D873" s="227"/>
      <c r="E873" s="227"/>
      <c r="F873" s="301" t="s">
        <v>728</v>
      </c>
      <c r="G873" s="237">
        <v>453</v>
      </c>
      <c r="H873" s="237">
        <v>455</v>
      </c>
    </row>
    <row r="874" spans="1:8">
      <c r="A874" s="248"/>
      <c r="B874" s="248"/>
      <c r="C874" s="235" t="s">
        <v>1523</v>
      </c>
      <c r="D874" s="227"/>
      <c r="E874" s="227"/>
      <c r="F874" s="261" t="s">
        <v>1352</v>
      </c>
      <c r="G874" s="237"/>
      <c r="H874" s="237"/>
    </row>
    <row r="875" spans="1:8">
      <c r="A875" s="248"/>
      <c r="B875" s="248"/>
      <c r="C875" s="235" t="s">
        <v>1524</v>
      </c>
      <c r="D875" s="227"/>
      <c r="E875" s="227"/>
      <c r="F875" s="261" t="s">
        <v>1685</v>
      </c>
      <c r="G875" s="237"/>
      <c r="H875" s="237"/>
    </row>
    <row r="876" spans="1:8">
      <c r="A876" s="248"/>
      <c r="B876" s="225" t="s">
        <v>729</v>
      </c>
      <c r="C876" s="226"/>
      <c r="D876" s="226"/>
      <c r="E876" s="226"/>
      <c r="F876" s="225"/>
      <c r="G876" s="225">
        <v>546</v>
      </c>
      <c r="H876" s="225">
        <v>553</v>
      </c>
    </row>
    <row r="877" spans="1:8">
      <c r="A877" s="248"/>
      <c r="B877" s="248"/>
      <c r="C877" s="227" t="s">
        <v>730</v>
      </c>
      <c r="D877" s="227"/>
      <c r="E877" s="227"/>
      <c r="F877" s="301" t="s">
        <v>731</v>
      </c>
      <c r="G877" s="237"/>
      <c r="H877" s="237"/>
    </row>
    <row r="878" spans="1:8">
      <c r="A878" s="248"/>
      <c r="B878" s="248"/>
      <c r="C878" s="227" t="s">
        <v>732</v>
      </c>
      <c r="D878" s="227"/>
      <c r="E878" s="227"/>
      <c r="F878" s="299" t="s">
        <v>733</v>
      </c>
      <c r="G878" s="237">
        <v>213</v>
      </c>
      <c r="H878" s="237">
        <v>215</v>
      </c>
    </row>
    <row r="879" spans="1:8">
      <c r="A879" s="248"/>
      <c r="B879" s="248"/>
      <c r="C879" s="227" t="s">
        <v>734</v>
      </c>
      <c r="D879" s="227"/>
      <c r="E879" s="227"/>
      <c r="F879" s="301" t="s">
        <v>735</v>
      </c>
      <c r="G879" s="237">
        <v>299</v>
      </c>
      <c r="H879" s="237">
        <v>300</v>
      </c>
    </row>
    <row r="880" spans="1:8">
      <c r="A880" s="248"/>
      <c r="B880" s="248"/>
      <c r="C880" s="227" t="s">
        <v>736</v>
      </c>
      <c r="D880" s="227"/>
      <c r="E880" s="227"/>
      <c r="F880" s="301" t="s">
        <v>737</v>
      </c>
      <c r="G880" s="237">
        <v>14</v>
      </c>
      <c r="H880" s="237">
        <v>15</v>
      </c>
    </row>
    <row r="881" spans="1:8">
      <c r="A881" s="248"/>
      <c r="B881" s="248"/>
      <c r="C881" s="227" t="s">
        <v>738</v>
      </c>
      <c r="D881" s="227"/>
      <c r="E881" s="227"/>
      <c r="F881" s="301" t="s">
        <v>739</v>
      </c>
      <c r="G881" s="237">
        <v>6</v>
      </c>
      <c r="H881" s="237">
        <v>8</v>
      </c>
    </row>
    <row r="882" spans="1:8">
      <c r="A882" s="248"/>
      <c r="B882" s="248"/>
      <c r="C882" s="227" t="s">
        <v>740</v>
      </c>
      <c r="D882" s="227"/>
      <c r="E882" s="227"/>
      <c r="F882" s="301" t="s">
        <v>741</v>
      </c>
      <c r="G882" s="237">
        <v>14</v>
      </c>
      <c r="H882" s="237">
        <v>15</v>
      </c>
    </row>
    <row r="883" spans="1:8">
      <c r="A883" s="248"/>
      <c r="B883" s="248"/>
      <c r="C883" s="227" t="s">
        <v>742</v>
      </c>
      <c r="D883" s="227"/>
      <c r="E883" s="227"/>
      <c r="F883" s="301" t="s">
        <v>1710</v>
      </c>
      <c r="G883" s="237"/>
      <c r="H883" s="237"/>
    </row>
    <row r="884" spans="1:8">
      <c r="A884" s="248"/>
      <c r="B884" s="248"/>
      <c r="C884" s="227" t="s">
        <v>743</v>
      </c>
      <c r="D884" s="227"/>
      <c r="E884" s="227"/>
      <c r="F884" s="301" t="s">
        <v>744</v>
      </c>
      <c r="G884" s="237"/>
      <c r="H884" s="237"/>
    </row>
    <row r="885" spans="1:8">
      <c r="A885" s="248"/>
      <c r="B885" s="248"/>
      <c r="C885" s="227" t="s">
        <v>745</v>
      </c>
      <c r="D885" s="227"/>
      <c r="E885" s="227"/>
      <c r="F885" s="301" t="s">
        <v>746</v>
      </c>
      <c r="G885" s="237"/>
      <c r="H885" s="237"/>
    </row>
    <row r="886" spans="1:8">
      <c r="A886" s="248"/>
      <c r="B886" s="248"/>
      <c r="C886" s="227" t="s">
        <v>747</v>
      </c>
      <c r="D886" s="227"/>
      <c r="E886" s="227"/>
      <c r="F886" s="301" t="s">
        <v>1715</v>
      </c>
      <c r="G886" s="237"/>
      <c r="H886" s="237"/>
    </row>
    <row r="887" spans="1:8" ht="30.75">
      <c r="A887" s="248"/>
      <c r="B887" s="248"/>
      <c r="C887" s="227" t="s">
        <v>748</v>
      </c>
      <c r="D887" s="227"/>
      <c r="E887" s="227"/>
      <c r="F887" s="301" t="s">
        <v>749</v>
      </c>
      <c r="G887" s="237"/>
      <c r="H887" s="237"/>
    </row>
    <row r="888" spans="1:8">
      <c r="A888" s="248"/>
      <c r="B888" s="248"/>
      <c r="C888" s="227" t="s">
        <v>750</v>
      </c>
      <c r="D888" s="227"/>
      <c r="E888" s="227"/>
      <c r="F888" s="301" t="s">
        <v>1716</v>
      </c>
      <c r="G888" s="237"/>
      <c r="H888" s="237"/>
    </row>
    <row r="889" spans="1:8">
      <c r="A889" s="248"/>
      <c r="B889" s="248"/>
      <c r="C889" s="227" t="s">
        <v>751</v>
      </c>
      <c r="D889" s="227"/>
      <c r="E889" s="227"/>
      <c r="F889" s="301" t="s">
        <v>752</v>
      </c>
      <c r="G889" s="237"/>
      <c r="H889" s="237"/>
    </row>
    <row r="890" spans="1:8" ht="30.75">
      <c r="A890" s="248"/>
      <c r="B890" s="248"/>
      <c r="C890" s="227" t="s">
        <v>753</v>
      </c>
      <c r="D890" s="227"/>
      <c r="E890" s="227"/>
      <c r="F890" s="301" t="s">
        <v>754</v>
      </c>
      <c r="G890" s="237"/>
      <c r="H890" s="237"/>
    </row>
    <row r="891" spans="1:8">
      <c r="A891" s="248"/>
      <c r="B891" s="248"/>
      <c r="C891" s="227" t="s">
        <v>1525</v>
      </c>
      <c r="D891" s="227"/>
      <c r="E891" s="227"/>
      <c r="F891" s="301" t="s">
        <v>755</v>
      </c>
      <c r="G891" s="237"/>
      <c r="H891" s="237"/>
    </row>
    <row r="892" spans="1:8">
      <c r="A892" s="248"/>
      <c r="B892" s="248"/>
      <c r="C892" s="227" t="s">
        <v>756</v>
      </c>
      <c r="D892" s="227"/>
      <c r="E892" s="227"/>
      <c r="F892" s="301" t="s">
        <v>757</v>
      </c>
      <c r="G892" s="237"/>
      <c r="H892" s="237"/>
    </row>
    <row r="893" spans="1:8">
      <c r="A893" s="248"/>
      <c r="B893" s="248"/>
      <c r="C893" s="235" t="s">
        <v>1526</v>
      </c>
      <c r="D893" s="227"/>
      <c r="E893" s="227"/>
      <c r="F893" s="305" t="s">
        <v>1343</v>
      </c>
      <c r="G893" s="237"/>
      <c r="H893" s="237"/>
    </row>
    <row r="894" spans="1:8">
      <c r="A894" s="248"/>
      <c r="B894" s="248"/>
      <c r="C894" s="235" t="s">
        <v>1527</v>
      </c>
      <c r="D894" s="227"/>
      <c r="E894" s="227"/>
      <c r="F894" s="305" t="s">
        <v>1344</v>
      </c>
      <c r="G894" s="237"/>
      <c r="H894" s="237"/>
    </row>
    <row r="895" spans="1:8">
      <c r="A895" s="248"/>
      <c r="B895" s="225" t="s">
        <v>758</v>
      </c>
      <c r="C895" s="226"/>
      <c r="D895" s="226"/>
      <c r="E895" s="226"/>
      <c r="F895" s="225"/>
      <c r="G895" s="225"/>
      <c r="H895" s="225"/>
    </row>
    <row r="896" spans="1:8">
      <c r="A896" s="248"/>
      <c r="B896" s="248"/>
      <c r="C896" s="227" t="s">
        <v>759</v>
      </c>
      <c r="D896" s="227"/>
      <c r="E896" s="227"/>
      <c r="F896" s="299" t="s">
        <v>760</v>
      </c>
      <c r="G896" s="237"/>
      <c r="H896" s="237"/>
    </row>
    <row r="897" spans="1:8">
      <c r="A897" s="248"/>
      <c r="B897" s="248"/>
      <c r="C897" s="227" t="s">
        <v>761</v>
      </c>
      <c r="D897" s="227"/>
      <c r="E897" s="227"/>
      <c r="F897" s="299" t="s">
        <v>762</v>
      </c>
      <c r="G897" s="237"/>
      <c r="H897" s="237"/>
    </row>
    <row r="898" spans="1:8">
      <c r="A898" s="248"/>
      <c r="B898" s="225" t="s">
        <v>763</v>
      </c>
      <c r="C898" s="226"/>
      <c r="D898" s="226"/>
      <c r="E898" s="226"/>
      <c r="F898" s="225"/>
      <c r="G898" s="225">
        <v>275</v>
      </c>
      <c r="H898" s="225">
        <v>280</v>
      </c>
    </row>
    <row r="899" spans="1:8">
      <c r="A899" s="248"/>
      <c r="B899" s="248"/>
      <c r="C899" s="227" t="s">
        <v>764</v>
      </c>
      <c r="D899" s="227"/>
      <c r="E899" s="227"/>
      <c r="F899" s="301" t="s">
        <v>765</v>
      </c>
      <c r="G899" s="237">
        <v>53</v>
      </c>
      <c r="H899" s="237">
        <v>55</v>
      </c>
    </row>
    <row r="900" spans="1:8">
      <c r="A900" s="248"/>
      <c r="B900" s="248"/>
      <c r="C900" s="227" t="s">
        <v>766</v>
      </c>
      <c r="D900" s="227"/>
      <c r="E900" s="227"/>
      <c r="F900" s="301" t="s">
        <v>767</v>
      </c>
      <c r="G900" s="237">
        <v>222</v>
      </c>
      <c r="H900" s="237">
        <v>225</v>
      </c>
    </row>
    <row r="901" spans="1:8">
      <c r="A901" s="248"/>
      <c r="B901" s="248"/>
      <c r="C901" s="227" t="s">
        <v>768</v>
      </c>
      <c r="D901" s="227"/>
      <c r="E901" s="227"/>
      <c r="F901" s="301" t="s">
        <v>769</v>
      </c>
      <c r="G901" s="237"/>
      <c r="H901" s="237"/>
    </row>
    <row r="902" spans="1:8">
      <c r="A902" s="248"/>
      <c r="B902" s="248"/>
      <c r="C902" s="227" t="s">
        <v>770</v>
      </c>
      <c r="D902" s="227"/>
      <c r="E902" s="227"/>
      <c r="F902" s="301" t="s">
        <v>771</v>
      </c>
      <c r="G902" s="237"/>
      <c r="H902" s="237"/>
    </row>
    <row r="903" spans="1:8">
      <c r="A903" s="248"/>
      <c r="B903" s="248"/>
      <c r="C903" s="227" t="s">
        <v>772</v>
      </c>
      <c r="D903" s="227"/>
      <c r="E903" s="227"/>
      <c r="F903" s="301" t="s">
        <v>773</v>
      </c>
      <c r="G903" s="237"/>
      <c r="H903" s="237"/>
    </row>
    <row r="904" spans="1:8">
      <c r="A904" s="248"/>
      <c r="B904" s="248"/>
      <c r="C904" s="227" t="s">
        <v>774</v>
      </c>
      <c r="D904" s="227"/>
      <c r="E904" s="227"/>
      <c r="F904" s="301" t="s">
        <v>1617</v>
      </c>
      <c r="G904" s="237"/>
      <c r="H904" s="237"/>
    </row>
    <row r="905" spans="1:8">
      <c r="A905" s="248"/>
      <c r="B905" s="248"/>
      <c r="C905" s="227" t="s">
        <v>775</v>
      </c>
      <c r="D905" s="227"/>
      <c r="E905" s="227"/>
      <c r="F905" s="301" t="s">
        <v>776</v>
      </c>
      <c r="G905" s="237"/>
      <c r="H905" s="237"/>
    </row>
    <row r="906" spans="1:8">
      <c r="A906" s="248"/>
      <c r="B906" s="225" t="s">
        <v>1353</v>
      </c>
      <c r="C906" s="226"/>
      <c r="D906" s="226"/>
      <c r="E906" s="226"/>
      <c r="F906" s="225"/>
      <c r="G906" s="225"/>
      <c r="H906" s="225"/>
    </row>
    <row r="907" spans="1:8">
      <c r="A907" s="248"/>
      <c r="B907" s="248"/>
      <c r="C907" s="235" t="s">
        <v>1528</v>
      </c>
      <c r="D907" s="227"/>
      <c r="E907" s="227"/>
      <c r="F907" s="261" t="s">
        <v>1585</v>
      </c>
      <c r="G907" s="237"/>
      <c r="H907" s="237"/>
    </row>
    <row r="908" spans="1:8">
      <c r="A908" s="248"/>
      <c r="B908" s="248"/>
      <c r="C908" s="227" t="s">
        <v>1529</v>
      </c>
      <c r="D908" s="227"/>
      <c r="E908" s="227"/>
      <c r="F908" s="261" t="s">
        <v>1339</v>
      </c>
      <c r="G908" s="237"/>
      <c r="H908" s="237"/>
    </row>
    <row r="909" spans="1:8" ht="30.75">
      <c r="A909" s="248"/>
      <c r="B909" s="248"/>
      <c r="C909" s="235" t="s">
        <v>1530</v>
      </c>
      <c r="D909" s="227"/>
      <c r="E909" s="227"/>
      <c r="F909" s="261" t="s">
        <v>1586</v>
      </c>
      <c r="G909" s="237"/>
      <c r="H909" s="237"/>
    </row>
    <row r="910" spans="1:8">
      <c r="A910" s="248"/>
      <c r="B910" s="248"/>
      <c r="C910" s="227" t="s">
        <v>1562</v>
      </c>
      <c r="D910" s="227"/>
      <c r="E910" s="227"/>
      <c r="F910" s="261" t="s">
        <v>1340</v>
      </c>
      <c r="G910" s="237"/>
      <c r="H910" s="237"/>
    </row>
    <row r="911" spans="1:8">
      <c r="A911" s="248"/>
      <c r="B911" s="248"/>
      <c r="C911" s="235" t="s">
        <v>1531</v>
      </c>
      <c r="D911" s="227"/>
      <c r="E911" s="227"/>
      <c r="F911" s="261" t="s">
        <v>1341</v>
      </c>
      <c r="G911" s="237"/>
      <c r="H911" s="237"/>
    </row>
    <row r="912" spans="1:8">
      <c r="A912" s="248"/>
      <c r="B912" s="248"/>
      <c r="C912" s="235" t="s">
        <v>1532</v>
      </c>
      <c r="D912" s="227"/>
      <c r="E912" s="227"/>
      <c r="F912" s="305" t="s">
        <v>1345</v>
      </c>
      <c r="G912" s="237"/>
      <c r="H912" s="237"/>
    </row>
    <row r="913" spans="1:8">
      <c r="A913" s="248"/>
      <c r="B913" s="248"/>
      <c r="C913" s="235" t="s">
        <v>1533</v>
      </c>
      <c r="D913" s="227"/>
      <c r="E913" s="227"/>
      <c r="F913" s="305" t="s">
        <v>1683</v>
      </c>
      <c r="G913" s="237"/>
      <c r="H913" s="237"/>
    </row>
    <row r="914" spans="1:8">
      <c r="A914" s="248"/>
      <c r="B914" s="248"/>
      <c r="C914" s="235" t="s">
        <v>1534</v>
      </c>
      <c r="D914" s="227"/>
      <c r="E914" s="227"/>
      <c r="F914" s="237" t="s">
        <v>1342</v>
      </c>
      <c r="G914" s="237"/>
      <c r="H914" s="237"/>
    </row>
    <row r="915" spans="1:8">
      <c r="A915" s="248"/>
      <c r="B915" s="248"/>
      <c r="C915" s="235" t="s">
        <v>1535</v>
      </c>
      <c r="D915" s="227"/>
      <c r="E915" s="227"/>
      <c r="F915" s="237" t="s">
        <v>1346</v>
      </c>
      <c r="G915" s="237"/>
      <c r="H915" s="237"/>
    </row>
    <row r="916" spans="1:8" ht="30.75">
      <c r="A916" s="248"/>
      <c r="B916" s="248"/>
      <c r="C916" s="235" t="s">
        <v>1536</v>
      </c>
      <c r="D916" s="227"/>
      <c r="E916" s="227"/>
      <c r="F916" s="261" t="s">
        <v>1644</v>
      </c>
      <c r="G916" s="237"/>
      <c r="H916" s="237"/>
    </row>
    <row r="917" spans="1:8" ht="30.75">
      <c r="A917" s="248"/>
      <c r="B917" s="248"/>
      <c r="C917" s="235" t="s">
        <v>1537</v>
      </c>
      <c r="D917" s="227"/>
      <c r="E917" s="227"/>
      <c r="F917" s="261" t="s">
        <v>1759</v>
      </c>
      <c r="G917" s="237"/>
      <c r="H917" s="237"/>
    </row>
    <row r="918" spans="1:8">
      <c r="A918" s="248"/>
      <c r="B918" s="248"/>
      <c r="C918" s="235" t="s">
        <v>1538</v>
      </c>
      <c r="D918" s="227"/>
      <c r="E918" s="227"/>
      <c r="F918" s="261" t="s">
        <v>1347</v>
      </c>
      <c r="G918" s="237"/>
      <c r="H918" s="237"/>
    </row>
    <row r="919" spans="1:8">
      <c r="A919" s="248"/>
      <c r="B919" s="248"/>
      <c r="C919" s="235" t="s">
        <v>1539</v>
      </c>
      <c r="D919" s="227"/>
      <c r="E919" s="227"/>
      <c r="F919" s="261" t="s">
        <v>1348</v>
      </c>
      <c r="G919" s="237"/>
      <c r="H919" s="237"/>
    </row>
    <row r="920" spans="1:8">
      <c r="A920" s="248"/>
      <c r="B920" s="248"/>
      <c r="C920" s="235" t="s">
        <v>1540</v>
      </c>
      <c r="D920" s="227"/>
      <c r="E920" s="227"/>
      <c r="F920" s="261" t="s">
        <v>1349</v>
      </c>
      <c r="G920" s="237"/>
      <c r="H920" s="237"/>
    </row>
    <row r="921" spans="1:8">
      <c r="A921" s="248"/>
      <c r="B921" s="248"/>
      <c r="C921" s="235" t="s">
        <v>1541</v>
      </c>
      <c r="D921" s="227"/>
      <c r="E921" s="227"/>
      <c r="F921" s="261" t="s">
        <v>1350</v>
      </c>
      <c r="G921" s="237"/>
      <c r="H921" s="237"/>
    </row>
    <row r="922" spans="1:8">
      <c r="A922" s="248"/>
      <c r="B922" s="248"/>
      <c r="C922" s="235" t="s">
        <v>1542</v>
      </c>
      <c r="D922" s="227"/>
      <c r="E922" s="227"/>
      <c r="F922" s="261" t="s">
        <v>1760</v>
      </c>
      <c r="G922" s="237"/>
      <c r="H922" s="237"/>
    </row>
    <row r="923" spans="1:8">
      <c r="A923" s="248"/>
      <c r="B923" s="248"/>
      <c r="C923" s="235" t="s">
        <v>1543</v>
      </c>
      <c r="D923" s="227"/>
      <c r="E923" s="227"/>
      <c r="F923" s="261" t="s">
        <v>1351</v>
      </c>
      <c r="G923" s="237"/>
      <c r="H923" s="237"/>
    </row>
    <row r="924" spans="1:8">
      <c r="A924" s="248"/>
      <c r="B924" s="248"/>
      <c r="C924" s="235" t="s">
        <v>1544</v>
      </c>
      <c r="D924" s="227"/>
      <c r="E924" s="227"/>
      <c r="F924" s="261" t="s">
        <v>1761</v>
      </c>
      <c r="G924" s="237"/>
      <c r="H924" s="237"/>
    </row>
    <row r="925" spans="1:8">
      <c r="A925" s="248"/>
      <c r="B925" s="248"/>
      <c r="C925" s="235" t="s">
        <v>1545</v>
      </c>
      <c r="D925" s="227"/>
      <c r="E925" s="227"/>
      <c r="F925" s="261" t="s">
        <v>1684</v>
      </c>
      <c r="G925" s="237"/>
      <c r="H925" s="237"/>
    </row>
    <row r="926" spans="1:8">
      <c r="A926" s="248"/>
      <c r="B926" s="248"/>
      <c r="C926" s="235" t="s">
        <v>1546</v>
      </c>
      <c r="D926" s="227"/>
      <c r="E926" s="227"/>
      <c r="F926" s="261" t="s">
        <v>1686</v>
      </c>
      <c r="G926" s="237"/>
      <c r="H926" s="237"/>
    </row>
    <row r="927" spans="1:8">
      <c r="A927" s="248"/>
      <c r="B927" s="225" t="s">
        <v>777</v>
      </c>
      <c r="C927" s="226"/>
      <c r="D927" s="226"/>
      <c r="E927" s="226"/>
      <c r="F927" s="225"/>
      <c r="G927" s="225">
        <v>13268</v>
      </c>
      <c r="H927" s="225">
        <v>21687</v>
      </c>
    </row>
    <row r="928" spans="1:8">
      <c r="A928" s="248"/>
      <c r="B928" s="225" t="s">
        <v>1396</v>
      </c>
      <c r="C928" s="226"/>
      <c r="D928" s="226"/>
      <c r="E928" s="226"/>
      <c r="F928" s="225"/>
      <c r="G928" s="225">
        <v>13525</v>
      </c>
      <c r="H928" s="225">
        <v>14687</v>
      </c>
    </row>
    <row r="929" spans="1:9">
      <c r="G929" s="193"/>
      <c r="H929" s="193"/>
    </row>
    <row r="930" spans="1:9">
      <c r="A930" s="207" t="s">
        <v>778</v>
      </c>
      <c r="B930" s="207"/>
      <c r="C930" s="207"/>
      <c r="D930" s="207"/>
      <c r="E930" s="207"/>
      <c r="F930" s="207"/>
      <c r="G930" s="207"/>
      <c r="H930" s="207"/>
      <c r="I930" s="193" t="s">
        <v>779</v>
      </c>
    </row>
    <row r="931" spans="1:9">
      <c r="B931" s="194" t="s">
        <v>487</v>
      </c>
      <c r="C931" s="195"/>
      <c r="D931" s="195"/>
      <c r="E931" s="195"/>
      <c r="F931" s="194"/>
      <c r="G931" s="194"/>
      <c r="H931" s="194"/>
    </row>
    <row r="932" spans="1:9" ht="54">
      <c r="C932" s="197" t="s">
        <v>1454</v>
      </c>
      <c r="D932" s="197"/>
      <c r="E932" s="198"/>
      <c r="F932" s="203" t="s">
        <v>1695</v>
      </c>
      <c r="G932" s="199"/>
      <c r="H932" s="199"/>
    </row>
    <row r="933" spans="1:9" ht="54">
      <c r="C933" s="197" t="s">
        <v>1455</v>
      </c>
      <c r="D933" s="197"/>
      <c r="E933" s="198"/>
      <c r="F933" s="203" t="s">
        <v>1696</v>
      </c>
      <c r="G933" s="199"/>
      <c r="H933" s="199"/>
    </row>
    <row r="934" spans="1:9" ht="54">
      <c r="C934" s="197" t="s">
        <v>1456</v>
      </c>
      <c r="D934" s="197"/>
      <c r="E934" s="198"/>
      <c r="F934" s="203" t="s">
        <v>1697</v>
      </c>
      <c r="G934" s="199"/>
      <c r="H934" s="199"/>
    </row>
    <row r="935" spans="1:9">
      <c r="B935" s="194" t="s">
        <v>197</v>
      </c>
      <c r="C935" s="195"/>
      <c r="D935" s="195"/>
      <c r="E935" s="195"/>
      <c r="F935" s="194"/>
      <c r="G935" s="194"/>
      <c r="H935" s="194"/>
    </row>
    <row r="936" spans="1:9">
      <c r="C936" s="197" t="s">
        <v>492</v>
      </c>
      <c r="D936" s="197"/>
      <c r="E936" s="197"/>
      <c r="F936" s="215" t="s">
        <v>1361</v>
      </c>
      <c r="G936" s="199"/>
      <c r="H936" s="199"/>
    </row>
    <row r="937" spans="1:9" ht="36">
      <c r="C937" s="197" t="s">
        <v>249</v>
      </c>
      <c r="D937" s="197"/>
      <c r="E937" s="198"/>
      <c r="F937" s="203" t="s">
        <v>1688</v>
      </c>
      <c r="G937" s="203"/>
      <c r="H937" s="199"/>
    </row>
    <row r="938" spans="1:9">
      <c r="B938" s="195" t="s">
        <v>1396</v>
      </c>
      <c r="C938" s="195"/>
      <c r="D938" s="195"/>
      <c r="E938" s="195"/>
      <c r="F938" s="194"/>
      <c r="G938" s="194"/>
      <c r="H938" s="194"/>
    </row>
    <row r="939" spans="1:9" ht="18.75">
      <c r="G939" s="216"/>
      <c r="H939" s="216"/>
    </row>
    <row r="940" spans="1:9">
      <c r="A940" s="207" t="s">
        <v>113</v>
      </c>
      <c r="B940" s="207"/>
      <c r="C940" s="207"/>
      <c r="D940" s="207"/>
      <c r="E940" s="207"/>
      <c r="F940" s="207"/>
      <c r="G940" s="207"/>
      <c r="H940" s="207"/>
    </row>
    <row r="941" spans="1:9">
      <c r="B941" s="194" t="s">
        <v>788</v>
      </c>
      <c r="C941" s="194"/>
      <c r="D941" s="195"/>
      <c r="E941" s="195"/>
      <c r="F941" s="195"/>
      <c r="G941" s="194"/>
      <c r="H941" s="194"/>
    </row>
    <row r="942" spans="1:9">
      <c r="B942" s="194"/>
      <c r="C942" s="200" t="s">
        <v>789</v>
      </c>
      <c r="D942" s="200"/>
      <c r="E942" s="200"/>
      <c r="F942" s="200" t="s">
        <v>1804</v>
      </c>
      <c r="G942" s="201">
        <f>SUM(G943:G944)</f>
        <v>0</v>
      </c>
      <c r="H942" s="201">
        <f>SUM(H943:H944)</f>
        <v>0</v>
      </c>
    </row>
    <row r="943" spans="1:9">
      <c r="C943" s="197"/>
      <c r="D943" s="197" t="s">
        <v>789</v>
      </c>
      <c r="E943" s="197"/>
      <c r="F943" s="197" t="s">
        <v>790</v>
      </c>
      <c r="G943" s="217"/>
      <c r="H943" s="217"/>
    </row>
    <row r="944" spans="1:9">
      <c r="C944" s="197"/>
      <c r="D944" s="197" t="s">
        <v>789</v>
      </c>
      <c r="E944" s="197"/>
      <c r="F944" s="197" t="s">
        <v>791</v>
      </c>
      <c r="G944" s="217"/>
      <c r="H944" s="217"/>
    </row>
    <row r="945" spans="2:8">
      <c r="C945" s="197" t="s">
        <v>792</v>
      </c>
      <c r="D945" s="197"/>
      <c r="E945" s="197"/>
      <c r="F945" s="197" t="s">
        <v>793</v>
      </c>
      <c r="G945" s="217"/>
      <c r="H945" s="217"/>
    </row>
    <row r="946" spans="2:8">
      <c r="B946" s="194" t="s">
        <v>794</v>
      </c>
      <c r="C946" s="195"/>
      <c r="E946" s="195"/>
      <c r="F946" s="195"/>
      <c r="G946" s="194"/>
      <c r="H946" s="194"/>
    </row>
    <row r="947" spans="2:8">
      <c r="B947" s="194"/>
      <c r="C947" s="200" t="s">
        <v>795</v>
      </c>
      <c r="D947" s="200"/>
      <c r="E947" s="200"/>
      <c r="F947" s="200" t="s">
        <v>1805</v>
      </c>
      <c r="G947" s="201">
        <f>SUM(G948:G949)</f>
        <v>0</v>
      </c>
      <c r="H947" s="201">
        <f>SUM(H948:H949)</f>
        <v>0</v>
      </c>
    </row>
    <row r="948" spans="2:8">
      <c r="C948" s="197"/>
      <c r="D948" s="197" t="s">
        <v>795</v>
      </c>
      <c r="E948" s="197"/>
      <c r="F948" s="197" t="s">
        <v>1797</v>
      </c>
      <c r="G948" s="217"/>
      <c r="H948" s="217"/>
    </row>
    <row r="949" spans="2:8">
      <c r="C949" s="197"/>
      <c r="D949" s="197" t="s">
        <v>795</v>
      </c>
      <c r="E949" s="197"/>
      <c r="F949" s="197" t="s">
        <v>1798</v>
      </c>
      <c r="G949" s="217"/>
      <c r="H949" s="217"/>
    </row>
    <row r="950" spans="2:8">
      <c r="C950" s="197" t="s">
        <v>798</v>
      </c>
      <c r="D950" s="197"/>
      <c r="E950" s="197"/>
      <c r="F950" s="197" t="s">
        <v>1799</v>
      </c>
      <c r="G950" s="217"/>
      <c r="H950" s="217"/>
    </row>
    <row r="951" spans="2:8">
      <c r="B951" s="194" t="s">
        <v>1800</v>
      </c>
      <c r="C951" s="195"/>
      <c r="E951" s="195"/>
      <c r="F951" s="195"/>
      <c r="G951" s="194"/>
      <c r="H951" s="194"/>
    </row>
    <row r="952" spans="2:8">
      <c r="C952" s="197" t="s">
        <v>801</v>
      </c>
      <c r="D952" s="197"/>
      <c r="E952" s="197"/>
      <c r="F952" s="197"/>
      <c r="G952" s="217"/>
      <c r="H952" s="217"/>
    </row>
    <row r="953" spans="2:8">
      <c r="B953" s="194" t="s">
        <v>785</v>
      </c>
      <c r="C953" s="218"/>
      <c r="F953" s="204"/>
    </row>
    <row r="954" spans="2:8">
      <c r="B954" s="194" t="s">
        <v>1801</v>
      </c>
      <c r="C954" s="218"/>
      <c r="F954" s="204"/>
    </row>
    <row r="955" spans="2:8">
      <c r="B955" s="194" t="s">
        <v>1802</v>
      </c>
      <c r="C955" s="218"/>
      <c r="F955" s="204"/>
    </row>
  </sheetData>
  <autoFilter ref="A1:I955" xr:uid="{00000000-0009-0000-0000-000008000000}"/>
  <pageMargins left="0.74803149606299213" right="0.74803149606299213" top="0.27559055118110237" bottom="0.15748031496062992" header="0.23622047244094491" footer="0.15748031496062992"/>
  <pageSetup paperSize="9" scale="42" orientation="landscape" horizontalDpi="1200" verticalDpi="1200" r:id="rId1"/>
  <headerFooter alignWithMargins="0"/>
  <rowBreaks count="23" manualBreakCount="23">
    <brk id="41" max="14" man="1"/>
    <brk id="71" max="14" man="1"/>
    <brk id="120" max="14" man="1"/>
    <brk id="141" max="14" man="1"/>
    <brk id="198" max="14" man="1"/>
    <brk id="228" max="14" man="1"/>
    <brk id="278" max="14" man="1"/>
    <brk id="303" max="14" man="1"/>
    <brk id="334" max="14" man="1"/>
    <brk id="368" max="14" man="1"/>
    <brk id="433" max="14" man="1"/>
    <brk id="471" max="14" man="1"/>
    <brk id="504" max="14" man="1"/>
    <brk id="542" max="14" man="1"/>
    <brk id="573" max="14" man="1"/>
    <brk id="636" max="14" man="1"/>
    <brk id="676" max="14" man="1"/>
    <brk id="713" max="14" man="1"/>
    <brk id="752" max="14" man="1"/>
    <brk id="768" max="14" man="1"/>
    <brk id="831" max="14" man="1"/>
    <brk id="870" max="14" man="1"/>
    <brk id="92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8</vt:i4>
      </vt:variant>
    </vt:vector>
  </HeadingPairs>
  <TitlesOfParts>
    <vt:vector size="24" baseType="lpstr">
      <vt:lpstr>НАСЛОВ</vt:lpstr>
      <vt:lpstr>Садржај</vt:lpstr>
      <vt:lpstr>ДЕМОГРАФИЈА</vt:lpstr>
      <vt:lpstr>ЗДР.РАД. И САРАД.</vt:lpstr>
      <vt:lpstr>СТОМАТОЛОГИЈА</vt:lpstr>
      <vt:lpstr>АПОТЕКА</vt:lpstr>
      <vt:lpstr>НЕМЕД.РАДНИЦИ</vt:lpstr>
      <vt:lpstr>ЗБИРНО КАДРОВИ </vt:lpstr>
      <vt:lpstr>Usluge_po_sluzbama</vt:lpstr>
      <vt:lpstr>Zbirna(Pivot)</vt:lpstr>
      <vt:lpstr>ДИЈАЛИЗА</vt:lpstr>
      <vt:lpstr>ЛЕКОВИ</vt:lpstr>
      <vt:lpstr>САНИТЕТСКИ И ПОТРОШНИ МАТЕР </vt:lpstr>
      <vt:lpstr>РЕАГЕНСИ</vt:lpstr>
      <vt:lpstr>Прилог 5  РФЗО услуга обележје</vt:lpstr>
      <vt:lpstr>Прилог 6 РФЗО  атрибути</vt:lpstr>
      <vt:lpstr>Usluge_po_sluzbama!Print_Area</vt:lpstr>
      <vt:lpstr>'Zbirna(Pivot)'!Print_Area</vt:lpstr>
      <vt:lpstr>ДЕМОГРАФИЈА!Print_Area</vt:lpstr>
      <vt:lpstr>'ЗБИРНО КАДРОВИ '!Print_Area</vt:lpstr>
      <vt:lpstr>'ЗДР.РАД. И САРАД.'!Print_Area</vt:lpstr>
      <vt:lpstr>НЕМЕД.РАДНИЦИ!Print_Area</vt:lpstr>
      <vt:lpstr>РЕАГЕНСИ!Print_Area</vt:lpstr>
      <vt:lpstr>'САНИТЕТСКИ И ПОТРОШНИ МАТЕР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vuksa_ana</dc:creator>
  <cp:lastModifiedBy>Miloš Bugarčić</cp:lastModifiedBy>
  <cp:lastPrinted>2025-03-12T07:48:33Z</cp:lastPrinted>
  <dcterms:created xsi:type="dcterms:W3CDTF">2009-12-11T13:16:00Z</dcterms:created>
  <dcterms:modified xsi:type="dcterms:W3CDTF">2025-03-13T13:58:13Z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